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1"/>
  </bookViews>
  <sheets>
    <sheet name="10预算公开附表1不加结转的复制" sheetId="1" r:id="rId1"/>
    <sheet name="11预算公开附表2不加结转的复制" sheetId="2" r:id="rId2"/>
    <sheet name="基本支出明细表（按经济分类）的复制的复制的复制" sheetId="3" r:id="rId3"/>
  </sheets>
  <definedNames>
    <definedName name="_xlnm.Print_Area" localSheetId="0">'10预算公开附表1不加结转的复制'!$A$1:$F$22</definedName>
    <definedName name="_xlnm.Print_Area" localSheetId="1">'11预算公开附表2不加结转的复制'!$A$1:$I$19</definedName>
    <definedName name="_xlnm.Print_Area" localSheetId="2">'基本支出明细表（按经济分类）的复制的复制的复制'!$A$6:$Q$23</definedName>
    <definedName name="_xlnm.Print_Titles" localSheetId="0">'10预算公开附表1不加结转的复制'!$1:$5</definedName>
    <definedName name="_xlnm.Print_Titles" localSheetId="1">'11预算公开附表2不加结转的复制'!$1:$5</definedName>
    <definedName name="_xlnm.Print_Titles" localSheetId="2">'基本支出明细表（按经济分类）的复制的复制的复制'!$1:$4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<sst xmlns="http://schemas.openxmlformats.org/spreadsheetml/2006/main" count="310" uniqueCount="115">
  <si>
    <t xml:space="preserve">  </t>
  </si>
  <si>
    <t>八、经营收入</t>
  </si>
  <si>
    <t>一、财政拨款</t>
  </si>
  <si>
    <t>收入</t>
  </si>
  <si>
    <t>加：部门预算结转资金</t>
  </si>
  <si>
    <t xml:space="preserve">  社会保障和就业支出</t>
  </si>
  <si>
    <t>对个人和家庭的补助</t>
  </si>
  <si>
    <t xml:space="preserve">      财政对失业保险基金的补助</t>
  </si>
  <si>
    <t xml:space="preserve">    用事业单位基金弥补收支差额</t>
  </si>
  <si>
    <t>99</t>
  </si>
  <si>
    <t xml:space="preserve">  医疗卫生与计划生育支出</t>
  </si>
  <si>
    <t>基本支出</t>
  </si>
  <si>
    <t>五、政府性基金收入</t>
  </si>
  <si>
    <t>基本支出预算明细表（按经济分类）</t>
  </si>
  <si>
    <t>5、债务项目支出</t>
  </si>
  <si>
    <t xml:space="preserve">  02</t>
  </si>
  <si>
    <t>项             目</t>
  </si>
  <si>
    <t xml:space="preserve">    公立医院</t>
  </si>
  <si>
    <t>专项收入</t>
  </si>
  <si>
    <t>部门结转资金</t>
  </si>
  <si>
    <t xml:space="preserve">  社会保障缴费</t>
  </si>
  <si>
    <t xml:space="preserve">  其他对个人和家庭的补助支出</t>
  </si>
  <si>
    <t>合计</t>
  </si>
  <si>
    <t>208</t>
  </si>
  <si>
    <t xml:space="preserve">  302</t>
  </si>
  <si>
    <t>03</t>
  </si>
  <si>
    <t xml:space="preserve">  绩效工资</t>
  </si>
  <si>
    <t>金　额</t>
  </si>
  <si>
    <t xml:space="preserve">  退休费</t>
  </si>
  <si>
    <t>1、工资福利支出</t>
  </si>
  <si>
    <t>科目名称</t>
  </si>
  <si>
    <t>九、其他收入</t>
  </si>
  <si>
    <t xml:space="preserve">      其他公立医院支出</t>
  </si>
  <si>
    <t xml:space="preserve">      事业单位离退休</t>
  </si>
  <si>
    <t>消化单位原有账户资金</t>
  </si>
  <si>
    <t>专户管理的教育收费彩票发行费</t>
  </si>
  <si>
    <t xml:space="preserve">      住房公积金</t>
  </si>
  <si>
    <t>单位名称：河南省工人温泉疗养院</t>
  </si>
  <si>
    <t>221</t>
  </si>
  <si>
    <t>金额金额：万元</t>
  </si>
  <si>
    <t xml:space="preserve">  05</t>
  </si>
  <si>
    <t>类</t>
  </si>
  <si>
    <t xml:space="preserve">  其他工资福利支出</t>
  </si>
  <si>
    <t>3、专项业务支出</t>
  </si>
  <si>
    <t xml:space="preserve"> 2016年部门收支预算总表</t>
  </si>
  <si>
    <t>210</t>
  </si>
  <si>
    <t xml:space="preserve">  办公费</t>
  </si>
  <si>
    <t>缴入预算管理的行政事业性收费</t>
  </si>
  <si>
    <t>二、缴入预算管理的行政事业性收费</t>
  </si>
  <si>
    <t>工资福利及对个人和家庭补助支出</t>
  </si>
  <si>
    <t xml:space="preserve">  津贴补贴</t>
  </si>
  <si>
    <t>用事业单位基金弥补收支差额</t>
  </si>
  <si>
    <t>3、对个人和家庭的补助</t>
  </si>
  <si>
    <t>单位编码</t>
  </si>
  <si>
    <t>六、事业收入(不含教育收入)</t>
  </si>
  <si>
    <t>单位：万元</t>
  </si>
  <si>
    <t xml:space="preserve">  208</t>
  </si>
  <si>
    <t>本年收入小计</t>
  </si>
  <si>
    <t>02</t>
  </si>
  <si>
    <t xml:space="preserve">  福利费</t>
  </si>
  <si>
    <t>工资福利支出</t>
  </si>
  <si>
    <t>302</t>
  </si>
  <si>
    <t>小计</t>
  </si>
  <si>
    <t>6、其他各项支出</t>
  </si>
  <si>
    <t xml:space="preserve">  住房保障支出</t>
  </si>
  <si>
    <t>项目支出</t>
  </si>
  <si>
    <t>支出</t>
  </si>
  <si>
    <t>国有资产资源有偿使用收入</t>
  </si>
  <si>
    <t>其他收入</t>
  </si>
  <si>
    <t xml:space="preserve">  工会经费</t>
  </si>
  <si>
    <t>政府性基金收入</t>
  </si>
  <si>
    <t>事业收入（不含教育收入）</t>
  </si>
  <si>
    <t>4、经济发展支出</t>
  </si>
  <si>
    <t>本年支出小计</t>
  </si>
  <si>
    <t>**</t>
  </si>
  <si>
    <t>2、商品服务支出</t>
  </si>
  <si>
    <t>2、事业发展专项支出</t>
  </si>
  <si>
    <t>商品和服务支出</t>
  </si>
  <si>
    <t xml:space="preserve">  其他收入</t>
  </si>
  <si>
    <t>项                  目</t>
  </si>
  <si>
    <t>项</t>
  </si>
  <si>
    <t>四、专户管理的教育收费彩票发行费</t>
  </si>
  <si>
    <t>款</t>
  </si>
  <si>
    <t xml:space="preserve">  离休费</t>
  </si>
  <si>
    <t xml:space="preserve">      财政对基本养老保险基金的补助</t>
  </si>
  <si>
    <t xml:space="preserve">    住房改革支出</t>
  </si>
  <si>
    <t xml:space="preserve">    行政事业单位离退休</t>
  </si>
  <si>
    <t>2016年部门财政拨款明细表</t>
  </si>
  <si>
    <t>05</t>
  </si>
  <si>
    <t>01</t>
  </si>
  <si>
    <t xml:space="preserve">  住房公积金</t>
  </si>
  <si>
    <t>总计</t>
  </si>
  <si>
    <t>非本级财政收入</t>
  </si>
  <si>
    <t xml:space="preserve">  210</t>
  </si>
  <si>
    <t>1、基本建设支出</t>
  </si>
  <si>
    <t xml:space="preserve">  基本工资</t>
  </si>
  <si>
    <t xml:space="preserve">    财政对社会保险基金的补助</t>
  </si>
  <si>
    <t>部门财政性基金结转</t>
  </si>
  <si>
    <t xml:space="preserve">  03</t>
  </si>
  <si>
    <t xml:space="preserve">  221</t>
  </si>
  <si>
    <t>二、项目支出</t>
  </si>
  <si>
    <t>收入合计</t>
  </si>
  <si>
    <t>财政拨款</t>
  </si>
  <si>
    <t>经营收入</t>
  </si>
  <si>
    <t>三、专项收入</t>
  </si>
  <si>
    <t>科目</t>
  </si>
  <si>
    <t xml:space="preserve">  非本级财政收入</t>
  </si>
  <si>
    <t>一、基本支出</t>
  </si>
  <si>
    <t xml:space="preserve">  消化单位原有账户资金</t>
  </si>
  <si>
    <t>七、国有资产有偿使用收入</t>
  </si>
  <si>
    <t>事业收入(不含教育收入)</t>
  </si>
  <si>
    <t>支出合计</t>
  </si>
  <si>
    <t>河南省工人温泉疗养院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</si>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</sst>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* #,##0.00;* \-#,##0.00;* &quot;&quot;??;@"/>
    <numFmt numFmtId="182" formatCode="0.0_);[Red]\(0.0\)"/>
    <numFmt numFmtId="183" formatCode="#,##0.0_);[Red]\(#,##0.0\)"/>
    <numFmt numFmtId="184" formatCode="#,##0.0000"/>
    <numFmt numFmtId="185" formatCode="0.0"/>
    <numFmt numFmtId="186" formatCode="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80" fontId="4" fillId="0" borderId="1" xfId="0" applyNumberFormat="1" applyFont="1" applyFill="1" applyBorder="1" applyAlignment="1" applyProtection="1">
      <alignment horizontal="center" vertical="center" wrapText="1"/>
      <protection/>
    </xf>
    <xf numFmtId="181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centerContinuous" vertical="center"/>
      <protection/>
    </xf>
    <xf numFmtId="181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182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horizontal="right" vertical="center"/>
      <protection/>
    </xf>
    <xf numFmtId="181" fontId="4" fillId="0" borderId="2" xfId="0" applyNumberFormat="1" applyFont="1" applyFill="1" applyBorder="1" applyAlignment="1" applyProtection="1">
      <alignment horizontal="centerContinuous" vertical="center"/>
      <protection/>
    </xf>
    <xf numFmtId="181" fontId="4" fillId="0" borderId="3" xfId="0" applyNumberFormat="1" applyFont="1" applyFill="1" applyBorder="1" applyAlignment="1" applyProtection="1">
      <alignment horizontal="centerContinuous" vertical="center"/>
      <protection/>
    </xf>
    <xf numFmtId="181" fontId="4" fillId="0" borderId="4" xfId="0" applyNumberFormat="1" applyFont="1" applyFill="1" applyBorder="1" applyAlignment="1" applyProtection="1">
      <alignment horizontal="centerContinuous" vertical="center"/>
      <protection/>
    </xf>
    <xf numFmtId="4" fontId="4" fillId="0" borderId="5" xfId="0" applyNumberFormat="1" applyFont="1" applyFill="1" applyBorder="1" applyAlignment="1" applyProtection="1">
      <alignment horizontal="center" vertical="center" wrapText="1"/>
      <protection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1" fontId="4" fillId="0" borderId="1" xfId="0" applyNumberFormat="1" applyFont="1" applyFill="1" applyBorder="1" applyAlignment="1" applyProtection="1">
      <alignment horizontal="left" vertical="center"/>
      <protection/>
    </xf>
    <xf numFmtId="180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Font="1" applyFill="1" applyBorder="1" applyAlignment="1">
      <alignment horizontal="left" vertical="center"/>
    </xf>
    <xf numFmtId="180" fontId="0" fillId="0" borderId="8" xfId="0" applyNumberFormat="1" applyBorder="1" applyAlignment="1">
      <alignment horizontal="center" vertical="center" wrapText="1"/>
    </xf>
    <xf numFmtId="180" fontId="0" fillId="0" borderId="8" xfId="0" applyNumberForma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180" fontId="4" fillId="0" borderId="2" xfId="0" applyNumberFormat="1" applyFont="1" applyFill="1" applyBorder="1" applyAlignment="1" applyProtection="1">
      <alignment horizontal="center" vertical="center" wrapText="1"/>
      <protection/>
    </xf>
    <xf numFmtId="180" fontId="4" fillId="0" borderId="8" xfId="0" applyNumberFormat="1" applyFont="1" applyFill="1" applyBorder="1" applyAlignment="1" applyProtection="1">
      <alignment horizontal="center" vertical="center" wrapText="1"/>
      <protection/>
    </xf>
    <xf numFmtId="180" fontId="4" fillId="0" borderId="4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ill="1" applyBorder="1" applyAlignment="1">
      <alignment horizontal="center" vertical="center" wrapText="1"/>
    </xf>
    <xf numFmtId="180" fontId="0" fillId="0" borderId="9" xfId="0" applyNumberForma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right"/>
    </xf>
    <xf numFmtId="180" fontId="4" fillId="2" borderId="1" xfId="0" applyNumberFormat="1" applyFont="1" applyFill="1" applyBorder="1" applyAlignment="1" applyProtection="1">
      <alignment horizontal="center" vertical="center" wrapText="1"/>
      <protection/>
    </xf>
    <xf numFmtId="180" fontId="0" fillId="0" borderId="2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Border="1" applyAlignment="1">
      <alignment horizontal="center" vertical="center" wrapText="1"/>
    </xf>
    <xf numFmtId="18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180" fontId="0" fillId="0" borderId="7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81" fontId="4" fillId="0" borderId="1" xfId="0" applyNumberFormat="1" applyFont="1" applyFill="1" applyBorder="1" applyAlignment="1" applyProtection="1">
      <alignment horizontal="left" vertical="center" wrapText="1"/>
      <protection/>
    </xf>
    <xf numFmtId="180" fontId="4" fillId="0" borderId="8" xfId="0" applyNumberFormat="1" applyFont="1" applyFill="1" applyBorder="1" applyAlignment="1" applyProtection="1">
      <alignment horizontal="right" vertical="center" wrapText="1"/>
      <protection/>
    </xf>
    <xf numFmtId="181" fontId="4" fillId="0" borderId="2" xfId="0" applyNumberFormat="1" applyFont="1" applyFill="1" applyBorder="1" applyAlignment="1" applyProtection="1">
      <alignment vertical="center"/>
      <protection/>
    </xf>
    <xf numFmtId="180" fontId="4" fillId="2" borderId="8" xfId="0" applyNumberFormat="1" applyFont="1" applyFill="1" applyBorder="1" applyAlignment="1" applyProtection="1">
      <alignment horizontal="right" vertical="center" wrapText="1"/>
      <protection/>
    </xf>
    <xf numFmtId="181" fontId="4" fillId="0" borderId="9" xfId="0" applyNumberFormat="1" applyFont="1" applyFill="1" applyBorder="1" applyAlignment="1" applyProtection="1">
      <alignment horizontal="left" vertical="center"/>
      <protection/>
    </xf>
    <xf numFmtId="180" fontId="4" fillId="0" borderId="1" xfId="0" applyNumberFormat="1" applyFont="1" applyFill="1" applyBorder="1" applyAlignment="1" applyProtection="1">
      <alignment vertical="center" wrapText="1"/>
      <protection/>
    </xf>
    <xf numFmtId="180" fontId="0" fillId="0" borderId="1" xfId="0" applyNumberFormat="1" applyBorder="1" applyAlignment="1">
      <alignment/>
    </xf>
    <xf numFmtId="180" fontId="4" fillId="2" borderId="1" xfId="0" applyNumberFormat="1" applyFont="1" applyFill="1" applyBorder="1" applyAlignment="1" applyProtection="1">
      <alignment horizontal="right" vertical="center" wrapText="1"/>
      <protection/>
    </xf>
    <xf numFmtId="180" fontId="4" fillId="0" borderId="7" xfId="0" applyNumberFormat="1" applyFont="1" applyFill="1" applyBorder="1" applyAlignment="1" applyProtection="1">
      <alignment horizontal="right" vertical="center" wrapText="1"/>
      <protection/>
    </xf>
    <xf numFmtId="180" fontId="0" fillId="0" borderId="1" xfId="0" applyNumberFormat="1" applyFill="1" applyBorder="1" applyAlignment="1">
      <alignment vertical="center"/>
    </xf>
    <xf numFmtId="180" fontId="4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7" xfId="0" applyNumberFormat="1" applyFont="1" applyFill="1" applyBorder="1" applyAlignment="1">
      <alignment horizontal="centerContinuous" vertical="center" wrapText="1"/>
    </xf>
    <xf numFmtId="0" fontId="0" fillId="0" borderId="8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Fill="1" applyBorder="1" applyAlignment="1">
      <alignment/>
    </xf>
    <xf numFmtId="0" fontId="0" fillId="2" borderId="12" xfId="0" applyNumberFormat="1" applyFont="1" applyFill="1" applyBorder="1" applyAlignment="1" applyProtection="1">
      <alignment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 wrapText="1"/>
    </xf>
    <xf numFmtId="185" fontId="0" fillId="0" borderId="8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85" fontId="0" fillId="0" borderId="1" xfId="0" applyNumberFormat="1" applyFill="1" applyBorder="1" applyAlignment="1">
      <alignment horizontal="center" vertical="center" wrapText="1"/>
    </xf>
    <xf numFmtId="185" fontId="0" fillId="0" borderId="9" xfId="0" applyNumberFormat="1" applyFill="1" applyBorder="1" applyAlignment="1">
      <alignment horizontal="center" vertical="center" wrapText="1"/>
    </xf>
    <xf numFmtId="185" fontId="0" fillId="0" borderId="9" xfId="0" applyNumberFormat="1" applyBorder="1" applyAlignment="1">
      <alignment horizontal="center" vertical="center" wrapText="1"/>
    </xf>
    <xf numFmtId="18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85" fontId="0" fillId="0" borderId="4" xfId="0" applyNumberFormat="1" applyFill="1" applyBorder="1" applyAlignment="1">
      <alignment horizontal="center" vertical="center" wrapText="1"/>
    </xf>
    <xf numFmtId="185" fontId="0" fillId="0" borderId="8" xfId="0" applyNumberFormat="1" applyBorder="1" applyAlignment="1">
      <alignment horizontal="center" vertical="center" wrapText="1"/>
    </xf>
    <xf numFmtId="185" fontId="0" fillId="0" borderId="11" xfId="0" applyNumberFormat="1" applyFill="1" applyBorder="1" applyAlignment="1">
      <alignment horizontal="center" vertical="center" wrapText="1"/>
    </xf>
    <xf numFmtId="185" fontId="0" fillId="0" borderId="2" xfId="0" applyNumberFormat="1" applyBorder="1" applyAlignment="1">
      <alignment horizontal="center" vertical="center" wrapText="1"/>
    </xf>
    <xf numFmtId="185" fontId="0" fillId="0" borderId="6" xfId="0" applyNumberFormat="1" applyFill="1" applyBorder="1" applyAlignment="1">
      <alignment horizontal="center" vertical="center" wrapText="1"/>
    </xf>
    <xf numFmtId="185" fontId="0" fillId="0" borderId="5" xfId="0" applyNumberFormat="1" applyFill="1" applyBorder="1" applyAlignment="1">
      <alignment horizontal="center" vertical="center" wrapText="1"/>
    </xf>
    <xf numFmtId="185" fontId="0" fillId="0" borderId="7" xfId="0" applyNumberFormat="1" applyFill="1" applyBorder="1" applyAlignment="1">
      <alignment horizontal="center" vertical="center" wrapText="1"/>
    </xf>
    <xf numFmtId="185" fontId="0" fillId="0" borderId="7" xfId="0" applyNumberFormat="1" applyBorder="1" applyAlignment="1">
      <alignment horizontal="center" vertical="center" wrapText="1"/>
    </xf>
    <xf numFmtId="185" fontId="0" fillId="0" borderId="11" xfId="0" applyNumberFormat="1" applyBorder="1" applyAlignment="1">
      <alignment horizontal="center" vertical="center" wrapText="1"/>
    </xf>
    <xf numFmtId="180" fontId="4" fillId="0" borderId="1" xfId="0" applyNumberFormat="1" applyFont="1" applyFill="1" applyBorder="1" applyAlignment="1" applyProtection="1">
      <alignment horizontal="center" vertical="center" wrapText="1"/>
      <protection/>
    </xf>
    <xf numFmtId="180" fontId="4" fillId="0" borderId="8" xfId="0" applyNumberFormat="1" applyFont="1" applyFill="1" applyBorder="1" applyAlignment="1" applyProtection="1">
      <alignment horizontal="center" vertical="center" wrapText="1"/>
      <protection/>
    </xf>
    <xf numFmtId="180" fontId="0" fillId="0" borderId="1" xfId="0" applyNumberFormat="1" applyFont="1" applyFill="1" applyBorder="1" applyAlignment="1" applyProtection="1">
      <alignment horizontal="center" vertical="center" wrapText="1"/>
      <protection/>
    </xf>
    <xf numFmtId="180" fontId="0" fillId="0" borderId="8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3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8" xfId="0" applyNumberFormat="1" applyFont="1" applyFill="1" applyBorder="1" applyAlignment="1" applyProtection="1">
      <alignment horizontal="center" vertical="center" wrapText="1"/>
      <protection/>
    </xf>
    <xf numFmtId="180" fontId="4" fillId="0" borderId="2" xfId="0" applyNumberFormat="1" applyFont="1" applyFill="1" applyBorder="1" applyAlignment="1" applyProtection="1">
      <alignment horizontal="center" vertical="center" wrapText="1"/>
      <protection/>
    </xf>
    <xf numFmtId="181" fontId="4" fillId="0" borderId="0" xfId="0" applyNumberFormat="1" applyFont="1" applyFill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185" fontId="0" fillId="0" borderId="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185" fontId="0" fillId="0" borderId="1" xfId="0" applyNumberFormat="1" applyFont="1" applyFill="1" applyBorder="1" applyAlignment="1" applyProtection="1">
      <alignment vertical="center"/>
      <protection/>
    </xf>
    <xf numFmtId="180" fontId="0" fillId="0" borderId="9" xfId="0" applyNumberFormat="1" applyFont="1" applyFill="1" applyBorder="1" applyAlignment="1">
      <alignment vertical="center"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2" xfId="0" applyNumberFormat="1" applyFont="1" applyFill="1" applyBorder="1" applyAlignment="1" applyProtection="1">
      <alignment horizontal="center" vertical="center" wrapText="1"/>
      <protection/>
    </xf>
    <xf numFmtId="185" fontId="0" fillId="0" borderId="8" xfId="0" applyNumberFormat="1" applyFont="1" applyFill="1" applyBorder="1" applyAlignment="1" applyProtection="1">
      <alignment horizontal="center" vertical="center" wrapText="1"/>
      <protection/>
    </xf>
    <xf numFmtId="185" fontId="0" fillId="0" borderId="9" xfId="0" applyNumberFormat="1" applyFont="1" applyFill="1" applyBorder="1" applyAlignment="1" applyProtection="1">
      <alignment horizontal="center" vertical="center" wrapText="1"/>
      <protection/>
    </xf>
    <xf numFmtId="185" fontId="0" fillId="0" borderId="6" xfId="0" applyNumberFormat="1" applyFont="1" applyFill="1" applyBorder="1" applyAlignment="1" applyProtection="1">
      <alignment horizontal="center" vertical="center" wrapText="1"/>
      <protection/>
    </xf>
    <xf numFmtId="183" fontId="4" fillId="0" borderId="9" xfId="0" applyNumberFormat="1" applyFont="1" applyFill="1" applyBorder="1" applyAlignment="1" applyProtection="1">
      <alignment horizontal="center" vertical="center"/>
      <protection/>
    </xf>
    <xf numFmtId="183" fontId="4" fillId="0" borderId="1" xfId="0" applyNumberFormat="1" applyFont="1" applyFill="1" applyBorder="1" applyAlignment="1" applyProtection="1">
      <alignment horizontal="centerContinuous" vertical="center"/>
      <protection/>
    </xf>
    <xf numFmtId="183" fontId="4" fillId="0" borderId="1" xfId="0" applyNumberFormat="1" applyFont="1" applyFill="1" applyBorder="1" applyAlignment="1" applyProtection="1">
      <alignment horizontal="center" vertical="center" wrapText="1"/>
      <protection/>
    </xf>
    <xf numFmtId="183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81" fontId="4" fillId="0" borderId="7" xfId="0" applyNumberFormat="1" applyFont="1" applyFill="1" applyBorder="1" applyAlignment="1" applyProtection="1">
      <alignment horizontal="center" vertical="center"/>
      <protection/>
    </xf>
    <xf numFmtId="181" fontId="4" fillId="0" borderId="1" xfId="0" applyNumberFormat="1" applyFont="1" applyFill="1" applyBorder="1" applyAlignment="1" applyProtection="1">
      <alignment horizontal="center" vertical="center"/>
      <protection/>
    </xf>
    <xf numFmtId="181" fontId="4" fillId="0" borderId="13" xfId="0" applyNumberFormat="1" applyFont="1" applyFill="1" applyBorder="1" applyAlignment="1" applyProtection="1">
      <alignment horizontal="center" vertical="center"/>
      <protection/>
    </xf>
    <xf numFmtId="181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66015625" style="0" customWidth="1"/>
    <col min="2" max="2" width="13.16015625" style="0" customWidth="1"/>
    <col min="3" max="3" width="29.5" style="0" customWidth="1"/>
    <col min="4" max="5" width="12.66015625" style="0" customWidth="1"/>
    <col min="6" max="6" width="12.33203125" style="0" customWidth="1"/>
    <col min="7" max="8" width="13.33203125" style="0" customWidth="1"/>
    <col min="9" max="9" width="13.16015625" style="0" customWidth="1"/>
    <col min="10" max="10" width="12" style="0" customWidth="1"/>
    <col min="11" max="11" width="12.33203125" style="0" customWidth="1"/>
    <col min="12" max="12" width="11.16015625" style="0" customWidth="1"/>
    <col min="13" max="13" width="11.5" style="0" customWidth="1"/>
    <col min="14" max="14" width="10.16015625" style="0" customWidth="1"/>
    <col min="15" max="15" width="9.83203125" style="0" customWidth="1"/>
    <col min="16" max="16" width="11.5" style="0" customWidth="1"/>
    <col min="17" max="17" width="12.66015625" style="0" customWidth="1"/>
    <col min="18" max="18" width="9.83203125" style="0" customWidth="1"/>
  </cols>
  <sheetData>
    <row r="1" spans="1:18" ht="41.25" customHeight="1">
      <c r="A1" s="2" t="s">
        <v>44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5"/>
      <c r="N1" s="5"/>
      <c r="O1" s="5"/>
      <c r="P1" s="5"/>
      <c r="Q1" s="3"/>
      <c r="R1" s="3"/>
    </row>
    <row r="2" spans="1:18" ht="25.5" customHeight="1">
      <c r="A2" s="108" t="s">
        <v>37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7"/>
      <c r="R2" s="9" t="s">
        <v>55</v>
      </c>
    </row>
    <row r="3" spans="1:18" ht="26.25" customHeight="1">
      <c r="A3" s="128" t="s">
        <v>3</v>
      </c>
      <c r="B3" s="130"/>
      <c r="C3" s="10" t="s">
        <v>66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26.25" customHeight="1">
      <c r="A4" s="127" t="s">
        <v>79</v>
      </c>
      <c r="B4" s="127" t="s">
        <v>27</v>
      </c>
      <c r="C4" s="129" t="s">
        <v>16</v>
      </c>
      <c r="D4" s="126" t="s">
        <v>22</v>
      </c>
      <c r="E4" s="124" t="s">
        <v>51</v>
      </c>
      <c r="F4" s="122" t="s">
        <v>19</v>
      </c>
      <c r="G4" s="120" t="s">
        <v>73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21" ht="48" customHeight="1">
      <c r="A5" s="128"/>
      <c r="B5" s="128"/>
      <c r="C5" s="130"/>
      <c r="D5" s="126"/>
      <c r="E5" s="125"/>
      <c r="F5" s="123"/>
      <c r="G5" s="13" t="s">
        <v>62</v>
      </c>
      <c r="H5" s="14" t="s">
        <v>102</v>
      </c>
      <c r="I5" s="15" t="s">
        <v>47</v>
      </c>
      <c r="J5" s="15" t="s">
        <v>18</v>
      </c>
      <c r="K5" s="16" t="s">
        <v>35</v>
      </c>
      <c r="L5" s="17" t="s">
        <v>70</v>
      </c>
      <c r="M5" s="16" t="s">
        <v>110</v>
      </c>
      <c r="N5" s="16" t="s">
        <v>67</v>
      </c>
      <c r="O5" s="16" t="s">
        <v>103</v>
      </c>
      <c r="P5" s="16" t="s">
        <v>92</v>
      </c>
      <c r="Q5" s="18" t="s">
        <v>34</v>
      </c>
      <c r="R5" s="18" t="s">
        <v>68</v>
      </c>
      <c r="S5" s="19"/>
      <c r="T5" s="19"/>
      <c r="U5" s="19"/>
    </row>
    <row r="6" spans="1:21" ht="26.25" customHeight="1">
      <c r="A6" s="20" t="s">
        <v>2</v>
      </c>
      <c r="B6" s="21">
        <f>H23</f>
        <v>653.365896</v>
      </c>
      <c r="C6" s="22" t="s">
        <v>107</v>
      </c>
      <c r="D6" s="1">
        <f aca="true" t="shared" si="0" ref="D6:D22">E6+F6+G6</f>
        <v>653.365896</v>
      </c>
      <c r="E6" s="23">
        <f>E7+E8+E9</f>
        <v>0</v>
      </c>
      <c r="F6" s="24">
        <f>F7+F8+F9</f>
        <v>0</v>
      </c>
      <c r="G6" s="1">
        <f>SUM(H6:R6)</f>
        <v>653.365896</v>
      </c>
      <c r="H6" s="25">
        <f aca="true" t="shared" si="1" ref="H6:R6">H7+H8+H9</f>
        <v>653.365896</v>
      </c>
      <c r="I6" s="23">
        <f t="shared" si="1"/>
        <v>0</v>
      </c>
      <c r="J6" s="23">
        <f t="shared" si="1"/>
        <v>0</v>
      </c>
      <c r="K6" s="23">
        <f t="shared" si="1"/>
        <v>0</v>
      </c>
      <c r="L6" s="23">
        <f t="shared" si="1"/>
        <v>0</v>
      </c>
      <c r="M6" s="25">
        <f t="shared" si="1"/>
        <v>0</v>
      </c>
      <c r="N6" s="23">
        <f t="shared" si="1"/>
        <v>0</v>
      </c>
      <c r="O6" s="26">
        <f t="shared" si="1"/>
        <v>0</v>
      </c>
      <c r="P6" s="26">
        <f t="shared" si="1"/>
        <v>0</v>
      </c>
      <c r="Q6" s="26">
        <f t="shared" si="1"/>
        <v>0</v>
      </c>
      <c r="R6" s="23">
        <f t="shared" si="1"/>
        <v>0</v>
      </c>
      <c r="S6" s="19"/>
      <c r="T6" s="19"/>
      <c r="U6" s="19"/>
    </row>
    <row r="7" spans="1:21" ht="26.25" customHeight="1">
      <c r="A7" s="20" t="s">
        <v>48</v>
      </c>
      <c r="B7" s="21">
        <f>I23</f>
        <v>0</v>
      </c>
      <c r="C7" s="27" t="s">
        <v>29</v>
      </c>
      <c r="D7" s="28">
        <f t="shared" si="0"/>
        <v>307.86326</v>
      </c>
      <c r="E7" s="29"/>
      <c r="F7" s="30"/>
      <c r="G7" s="31">
        <f>SUM(H7:R7)</f>
        <v>307.86326</v>
      </c>
      <c r="H7" s="107">
        <v>307.86326</v>
      </c>
      <c r="I7" s="99">
        <v>0</v>
      </c>
      <c r="J7" s="103">
        <v>0</v>
      </c>
      <c r="K7" s="32"/>
      <c r="L7" s="106">
        <v>0</v>
      </c>
      <c r="M7" s="33"/>
      <c r="N7" s="101">
        <v>0</v>
      </c>
      <c r="O7" s="34"/>
      <c r="P7" s="26"/>
      <c r="Q7" s="28">
        <v>0</v>
      </c>
      <c r="R7" s="99">
        <v>0</v>
      </c>
      <c r="S7" s="19"/>
      <c r="T7" s="19"/>
      <c r="U7" s="19"/>
    </row>
    <row r="8" spans="1:21" ht="26.25" customHeight="1">
      <c r="A8" s="20" t="s">
        <v>104</v>
      </c>
      <c r="B8" s="21">
        <f>J23</f>
        <v>0</v>
      </c>
      <c r="C8" s="35" t="s">
        <v>75</v>
      </c>
      <c r="D8" s="28">
        <f t="shared" si="0"/>
        <v>0</v>
      </c>
      <c r="E8" s="29"/>
      <c r="F8" s="30"/>
      <c r="G8" s="31">
        <f>SUM(H8:R8)</f>
        <v>0</v>
      </c>
      <c r="H8" s="107">
        <v>0</v>
      </c>
      <c r="I8" s="99">
        <v>0</v>
      </c>
      <c r="J8" s="103">
        <v>0</v>
      </c>
      <c r="K8" s="32"/>
      <c r="L8" s="106">
        <v>0</v>
      </c>
      <c r="M8" s="33"/>
      <c r="N8" s="101">
        <v>0</v>
      </c>
      <c r="O8" s="34"/>
      <c r="P8" s="25"/>
      <c r="Q8" s="28">
        <v>0</v>
      </c>
      <c r="R8" s="99">
        <v>0</v>
      </c>
      <c r="S8" s="19"/>
      <c r="T8" s="19"/>
      <c r="U8" s="19"/>
    </row>
    <row r="9" spans="1:19" ht="26.25" customHeight="1">
      <c r="A9" s="36" t="s">
        <v>81</v>
      </c>
      <c r="B9" s="37">
        <f>K23</f>
        <v>0</v>
      </c>
      <c r="C9" s="35" t="s">
        <v>52</v>
      </c>
      <c r="D9" s="28">
        <f t="shared" si="0"/>
        <v>345.502636</v>
      </c>
      <c r="E9" s="1"/>
      <c r="F9" s="31"/>
      <c r="G9" s="31">
        <f>SUM(H9:R9)</f>
        <v>345.502636</v>
      </c>
      <c r="H9" s="107">
        <v>345.502636</v>
      </c>
      <c r="I9" s="98">
        <v>0</v>
      </c>
      <c r="J9" s="102">
        <v>0</v>
      </c>
      <c r="K9" s="39"/>
      <c r="L9" s="105">
        <v>0</v>
      </c>
      <c r="M9" s="33"/>
      <c r="N9" s="100">
        <v>0</v>
      </c>
      <c r="O9" s="40"/>
      <c r="P9" s="26"/>
      <c r="Q9" s="28">
        <v>0</v>
      </c>
      <c r="R9" s="98">
        <v>0</v>
      </c>
      <c r="S9" s="19"/>
    </row>
    <row r="10" spans="1:19" ht="26.25" customHeight="1">
      <c r="A10" s="20" t="s">
        <v>12</v>
      </c>
      <c r="B10" s="21">
        <f>L23</f>
        <v>0</v>
      </c>
      <c r="C10" s="35" t="s">
        <v>100</v>
      </c>
      <c r="D10" s="1">
        <f t="shared" si="0"/>
        <v>0</v>
      </c>
      <c r="E10" s="41">
        <f>E11+E12+E13+E14+E15+E16</f>
        <v>0</v>
      </c>
      <c r="F10" s="41">
        <f>F11+F12+F13+F14+F15+F16</f>
        <v>0</v>
      </c>
      <c r="G10" s="1">
        <f>SUM(H10:R10)</f>
        <v>0</v>
      </c>
      <c r="H10" s="1">
        <f aca="true" t="shared" si="2" ref="H10:R10">H11+H12+H13+H14+H15+H16</f>
        <v>0</v>
      </c>
      <c r="I10" s="41">
        <f t="shared" si="2"/>
        <v>0</v>
      </c>
      <c r="J10" s="41">
        <f t="shared" si="2"/>
        <v>0</v>
      </c>
      <c r="K10" s="41">
        <f t="shared" si="2"/>
        <v>0</v>
      </c>
      <c r="L10" s="41">
        <f t="shared" si="2"/>
        <v>0</v>
      </c>
      <c r="M10" s="1">
        <f t="shared" si="2"/>
        <v>0</v>
      </c>
      <c r="N10" s="41">
        <f t="shared" si="2"/>
        <v>0</v>
      </c>
      <c r="O10" s="1">
        <f t="shared" si="2"/>
        <v>0</v>
      </c>
      <c r="P10" s="1">
        <f t="shared" si="2"/>
        <v>0</v>
      </c>
      <c r="Q10" s="1">
        <f t="shared" si="2"/>
        <v>0</v>
      </c>
      <c r="R10" s="41">
        <f t="shared" si="2"/>
        <v>0</v>
      </c>
      <c r="S10" s="19"/>
    </row>
    <row r="11" spans="1:19" ht="26.25" customHeight="1">
      <c r="A11" s="20" t="s">
        <v>54</v>
      </c>
      <c r="B11" s="21">
        <f>K23</f>
        <v>0</v>
      </c>
      <c r="C11" s="20" t="s">
        <v>94</v>
      </c>
      <c r="D11" s="1">
        <f t="shared" si="0"/>
        <v>0</v>
      </c>
      <c r="E11" s="1"/>
      <c r="F11" s="1"/>
      <c r="G11" s="1"/>
      <c r="H11" s="1"/>
      <c r="I11" s="1">
        <v>0</v>
      </c>
      <c r="J11" s="1"/>
      <c r="K11" s="25"/>
      <c r="L11" s="26"/>
      <c r="M11" s="25"/>
      <c r="N11" s="26"/>
      <c r="O11" s="26"/>
      <c r="P11" s="26"/>
      <c r="Q11" s="1">
        <v>0</v>
      </c>
      <c r="R11" s="1">
        <v>0</v>
      </c>
      <c r="S11" s="19"/>
    </row>
    <row r="12" spans="1:18" ht="26.25" customHeight="1">
      <c r="A12" s="20" t="s">
        <v>109</v>
      </c>
      <c r="B12" s="21">
        <f>N23</f>
        <v>0</v>
      </c>
      <c r="C12" s="20" t="s">
        <v>76</v>
      </c>
      <c r="D12" s="1">
        <f t="shared" si="0"/>
        <v>0</v>
      </c>
      <c r="E12" s="29"/>
      <c r="F12" s="29"/>
      <c r="G12" s="1"/>
      <c r="H12" s="25"/>
      <c r="I12" s="24"/>
      <c r="J12" s="29"/>
      <c r="K12" s="24"/>
      <c r="L12" s="24"/>
      <c r="M12" s="26"/>
      <c r="N12" s="24"/>
      <c r="O12" s="26"/>
      <c r="P12" s="26"/>
      <c r="Q12" s="1">
        <v>0</v>
      </c>
      <c r="R12" s="29">
        <v>0</v>
      </c>
    </row>
    <row r="13" spans="1:20" ht="26.25" customHeight="1">
      <c r="A13" s="20" t="s">
        <v>1</v>
      </c>
      <c r="B13" s="21">
        <f>O23</f>
        <v>0</v>
      </c>
      <c r="C13" s="42" t="s">
        <v>43</v>
      </c>
      <c r="D13" s="28">
        <f t="shared" si="0"/>
        <v>0</v>
      </c>
      <c r="E13" s="1"/>
      <c r="F13" s="31"/>
      <c r="G13" s="31">
        <f>SUM(H13:R13)</f>
        <v>0</v>
      </c>
      <c r="H13" s="107">
        <v>0</v>
      </c>
      <c r="I13" s="98">
        <v>0</v>
      </c>
      <c r="J13" s="102">
        <v>0</v>
      </c>
      <c r="K13" s="39"/>
      <c r="L13" s="104">
        <v>0</v>
      </c>
      <c r="M13" s="33"/>
      <c r="N13" s="100">
        <v>0</v>
      </c>
      <c r="O13" s="40"/>
      <c r="P13" s="26"/>
      <c r="Q13" s="28">
        <v>0</v>
      </c>
      <c r="R13" s="98">
        <v>0</v>
      </c>
      <c r="T13" s="19"/>
    </row>
    <row r="14" spans="1:18" ht="26.25" customHeight="1">
      <c r="A14" s="43" t="s">
        <v>31</v>
      </c>
      <c r="B14" s="21">
        <f>R23</f>
        <v>0</v>
      </c>
      <c r="C14" s="20" t="s">
        <v>72</v>
      </c>
      <c r="D14" s="1">
        <f t="shared" si="0"/>
        <v>0</v>
      </c>
      <c r="E14" s="41"/>
      <c r="F14" s="41"/>
      <c r="G14" s="1"/>
      <c r="H14" s="25"/>
      <c r="I14" s="41">
        <v>0</v>
      </c>
      <c r="J14" s="41"/>
      <c r="K14" s="44"/>
      <c r="L14" s="44"/>
      <c r="M14" s="25"/>
      <c r="N14" s="44"/>
      <c r="O14" s="26"/>
      <c r="P14" s="26"/>
      <c r="Q14" s="1">
        <v>0</v>
      </c>
      <c r="R14" s="41">
        <v>0</v>
      </c>
    </row>
    <row r="15" spans="1:18" ht="26.25" customHeight="1">
      <c r="A15" s="45" t="s">
        <v>106</v>
      </c>
      <c r="B15" s="21"/>
      <c r="C15" s="42" t="s">
        <v>14</v>
      </c>
      <c r="D15" s="1">
        <f t="shared" si="0"/>
        <v>0</v>
      </c>
      <c r="E15" s="1"/>
      <c r="F15" s="1"/>
      <c r="G15" s="1"/>
      <c r="H15" s="1"/>
      <c r="I15" s="1">
        <v>0</v>
      </c>
      <c r="J15" s="1"/>
      <c r="K15" s="25"/>
      <c r="L15" s="25"/>
      <c r="M15" s="25"/>
      <c r="N15" s="26"/>
      <c r="O15" s="26"/>
      <c r="P15" s="26"/>
      <c r="Q15" s="1">
        <v>0</v>
      </c>
      <c r="R15" s="1">
        <v>0</v>
      </c>
    </row>
    <row r="16" spans="1:19" ht="26.25" customHeight="1">
      <c r="A16" s="46" t="s">
        <v>108</v>
      </c>
      <c r="B16" s="21"/>
      <c r="C16" s="20" t="s">
        <v>63</v>
      </c>
      <c r="D16" s="1">
        <f t="shared" si="0"/>
        <v>0</v>
      </c>
      <c r="E16" s="1"/>
      <c r="F16" s="1"/>
      <c r="G16" s="1"/>
      <c r="H16" s="1"/>
      <c r="I16" s="1">
        <v>0</v>
      </c>
      <c r="J16" s="1"/>
      <c r="K16" s="25"/>
      <c r="L16" s="25"/>
      <c r="M16" s="26"/>
      <c r="N16" s="26"/>
      <c r="O16" s="26"/>
      <c r="P16" s="26"/>
      <c r="Q16" s="1">
        <v>0</v>
      </c>
      <c r="R16" s="1">
        <v>0</v>
      </c>
      <c r="S16" s="19"/>
    </row>
    <row r="17" spans="1:19" ht="26.25" customHeight="1">
      <c r="A17" s="35" t="s">
        <v>78</v>
      </c>
      <c r="B17" s="21"/>
      <c r="C17" s="20"/>
      <c r="D17" s="1">
        <f t="shared" si="0"/>
        <v>0</v>
      </c>
      <c r="E17" s="1"/>
      <c r="F17" s="1"/>
      <c r="G17" s="1"/>
      <c r="H17" s="1"/>
      <c r="I17" s="1"/>
      <c r="J17" s="1"/>
      <c r="K17" s="25"/>
      <c r="L17" s="26"/>
      <c r="M17" s="26"/>
      <c r="N17" s="26"/>
      <c r="O17" s="26"/>
      <c r="P17" s="26"/>
      <c r="Q17" s="1"/>
      <c r="R17" s="1"/>
      <c r="S17" s="19"/>
    </row>
    <row r="18" spans="1:19" ht="26.25" customHeight="1">
      <c r="A18" s="35"/>
      <c r="B18" s="21"/>
      <c r="C18" s="20"/>
      <c r="D18" s="1">
        <f t="shared" si="0"/>
        <v>0</v>
      </c>
      <c r="E18" s="1"/>
      <c r="F18" s="1"/>
      <c r="G18" s="1"/>
      <c r="H18" s="1"/>
      <c r="I18" s="1"/>
      <c r="J18" s="1"/>
      <c r="K18" s="25"/>
      <c r="L18" s="26"/>
      <c r="M18" s="26"/>
      <c r="N18" s="26"/>
      <c r="O18" s="26"/>
      <c r="P18" s="26"/>
      <c r="Q18" s="1"/>
      <c r="R18" s="1"/>
      <c r="S18" s="19"/>
    </row>
    <row r="19" spans="1:19" ht="26.25" customHeight="1">
      <c r="A19" s="35" t="s">
        <v>57</v>
      </c>
      <c r="B19" s="47">
        <f>SUM(B6:B16)</f>
        <v>653.365896</v>
      </c>
      <c r="C19" s="20" t="s">
        <v>73</v>
      </c>
      <c r="D19" s="1">
        <f t="shared" si="0"/>
        <v>653.365896</v>
      </c>
      <c r="E19" s="38">
        <f>E6+E10</f>
        <v>0</v>
      </c>
      <c r="F19" s="38">
        <f>F6+F10</f>
        <v>0</v>
      </c>
      <c r="G19" s="1">
        <f>SUM(H19:R19)</f>
        <v>653.365896</v>
      </c>
      <c r="H19" s="38">
        <f aca="true" t="shared" si="3" ref="H19:R19">H6+H10</f>
        <v>653.365896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19"/>
    </row>
    <row r="20" spans="1:19" ht="26.25" customHeight="1">
      <c r="A20" s="48" t="s">
        <v>4</v>
      </c>
      <c r="B20" s="49">
        <f>F23</f>
        <v>0</v>
      </c>
      <c r="C20" s="50"/>
      <c r="D20" s="51">
        <f t="shared" si="0"/>
        <v>0</v>
      </c>
      <c r="E20" s="51"/>
      <c r="F20" s="51"/>
      <c r="G20" s="51"/>
      <c r="H20" s="21"/>
      <c r="I20" s="51"/>
      <c r="J20" s="51"/>
      <c r="K20" s="52"/>
      <c r="L20" s="52"/>
      <c r="M20" s="52"/>
      <c r="N20" s="52"/>
      <c r="O20" s="52"/>
      <c r="P20" s="52"/>
      <c r="Q20" s="51"/>
      <c r="R20" s="51"/>
      <c r="S20" s="19"/>
    </row>
    <row r="21" spans="1:19" ht="26.25" customHeight="1">
      <c r="A21" s="48" t="s">
        <v>8</v>
      </c>
      <c r="B21" s="53">
        <f>E23</f>
        <v>0</v>
      </c>
      <c r="C21" s="50"/>
      <c r="D21" s="51">
        <f t="shared" si="0"/>
        <v>0</v>
      </c>
      <c r="E21" s="51"/>
      <c r="F21" s="51"/>
      <c r="G21" s="51"/>
      <c r="H21" s="21"/>
      <c r="I21" s="51"/>
      <c r="J21" s="51"/>
      <c r="K21" s="52"/>
      <c r="L21" s="52"/>
      <c r="M21" s="52"/>
      <c r="N21" s="52"/>
      <c r="O21" s="52"/>
      <c r="P21" s="52"/>
      <c r="Q21" s="51"/>
      <c r="R21" s="51"/>
      <c r="S21" s="19"/>
    </row>
    <row r="22" spans="1:19" ht="26.25" customHeight="1">
      <c r="A22" s="35"/>
      <c r="B22" s="54"/>
      <c r="C22" s="20"/>
      <c r="D22" s="51">
        <f t="shared" si="0"/>
        <v>0</v>
      </c>
      <c r="E22" s="51"/>
      <c r="F22" s="51"/>
      <c r="G22" s="51"/>
      <c r="H22" s="21"/>
      <c r="I22" s="51"/>
      <c r="J22" s="51"/>
      <c r="K22" s="52"/>
      <c r="L22" s="52"/>
      <c r="M22" s="52"/>
      <c r="N22" s="52"/>
      <c r="O22" s="52"/>
      <c r="P22" s="52"/>
      <c r="Q22" s="51"/>
      <c r="R22" s="51"/>
      <c r="S22" s="19"/>
    </row>
    <row r="23" spans="1:18" ht="26.25" customHeight="1">
      <c r="A23" s="20" t="s">
        <v>101</v>
      </c>
      <c r="B23" s="55">
        <f>D23</f>
        <v>653.365896</v>
      </c>
      <c r="C23" s="56" t="s">
        <v>111</v>
      </c>
      <c r="D23" s="51">
        <f aca="true" t="shared" si="4" ref="D23:R23">D19</f>
        <v>653.365896</v>
      </c>
      <c r="E23" s="51">
        <f t="shared" si="4"/>
        <v>0</v>
      </c>
      <c r="F23" s="51">
        <f t="shared" si="4"/>
        <v>0</v>
      </c>
      <c r="G23" s="51">
        <f t="shared" si="4"/>
        <v>653.365896</v>
      </c>
      <c r="H23" s="51">
        <f t="shared" si="4"/>
        <v>653.365896</v>
      </c>
      <c r="I23" s="51">
        <f t="shared" si="4"/>
        <v>0</v>
      </c>
      <c r="J23" s="51">
        <f t="shared" si="4"/>
        <v>0</v>
      </c>
      <c r="K23" s="51">
        <f t="shared" si="4"/>
        <v>0</v>
      </c>
      <c r="L23" s="51">
        <f t="shared" si="4"/>
        <v>0</v>
      </c>
      <c r="M23" s="51">
        <f t="shared" si="4"/>
        <v>0</v>
      </c>
      <c r="N23" s="51">
        <f t="shared" si="4"/>
        <v>0</v>
      </c>
      <c r="O23" s="51">
        <f t="shared" si="4"/>
        <v>0</v>
      </c>
      <c r="P23" s="51">
        <f t="shared" si="4"/>
        <v>0</v>
      </c>
      <c r="Q23" s="51">
        <f t="shared" si="4"/>
        <v>0</v>
      </c>
      <c r="R23" s="51">
        <f t="shared" si="4"/>
        <v>0</v>
      </c>
    </row>
    <row r="24" spans="1:18" ht="41.25" customHeight="1">
      <c r="A24" s="2" t="s">
        <v>44</v>
      </c>
      <c r="B24" s="3"/>
      <c r="C24" s="4"/>
      <c r="D24" s="3"/>
      <c r="E24" s="3"/>
      <c r="F24" s="3"/>
      <c r="G24" s="3"/>
      <c r="H24" s="3"/>
      <c r="I24" s="3"/>
      <c r="J24" s="3"/>
      <c r="K24" s="3"/>
      <c r="L24" s="3"/>
      <c r="M24" s="5"/>
      <c r="N24" s="5"/>
      <c r="O24" s="5"/>
      <c r="P24" s="5"/>
      <c r="Q24" s="3"/>
      <c r="R24" s="3"/>
    </row>
    <row r="25" spans="1:18" ht="25.5" customHeight="1">
      <c r="A25" s="108" t="s">
        <v>37</v>
      </c>
      <c r="B25" s="6"/>
      <c r="C25" s="6"/>
      <c r="D25" s="7"/>
      <c r="E25" s="7"/>
      <c r="F25" s="7"/>
      <c r="G25" s="7"/>
      <c r="H25" s="7"/>
      <c r="I25" s="7"/>
      <c r="J25" s="7"/>
      <c r="K25" s="7"/>
      <c r="L25" s="7"/>
      <c r="M25" s="8"/>
      <c r="N25" s="8"/>
      <c r="O25" s="8"/>
      <c r="P25" s="8"/>
      <c r="Q25" s="7"/>
      <c r="R25" s="9" t="s">
        <v>55</v>
      </c>
    </row>
    <row r="26" spans="1:18" ht="26.25" customHeight="1">
      <c r="A26" s="128" t="s">
        <v>3</v>
      </c>
      <c r="B26" s="130"/>
      <c r="C26" s="10" t="s">
        <v>66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</row>
    <row r="27" spans="1:18" ht="26.25" customHeight="1">
      <c r="A27" s="127" t="s">
        <v>79</v>
      </c>
      <c r="B27" s="127" t="s">
        <v>27</v>
      </c>
      <c r="C27" s="129" t="s">
        <v>16</v>
      </c>
      <c r="D27" s="126" t="s">
        <v>22</v>
      </c>
      <c r="E27" s="124" t="s">
        <v>51</v>
      </c>
      <c r="F27" s="122" t="s">
        <v>19</v>
      </c>
      <c r="G27" s="120" t="s">
        <v>73</v>
      </c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</row>
    <row r="28" spans="1:21" ht="48" customHeight="1">
      <c r="A28" s="128"/>
      <c r="B28" s="128"/>
      <c r="C28" s="130"/>
      <c r="D28" s="126"/>
      <c r="E28" s="125"/>
      <c r="F28" s="123"/>
      <c r="G28" s="13" t="s">
        <v>62</v>
      </c>
      <c r="H28" s="14" t="s">
        <v>102</v>
      </c>
      <c r="I28" s="15" t="s">
        <v>47</v>
      </c>
      <c r="J28" s="15" t="s">
        <v>18</v>
      </c>
      <c r="K28" s="16" t="s">
        <v>35</v>
      </c>
      <c r="L28" s="17" t="s">
        <v>70</v>
      </c>
      <c r="M28" s="16" t="s">
        <v>110</v>
      </c>
      <c r="N28" s="16" t="s">
        <v>67</v>
      </c>
      <c r="O28" s="16" t="s">
        <v>103</v>
      </c>
      <c r="P28" s="16" t="s">
        <v>92</v>
      </c>
      <c r="Q28" s="18" t="s">
        <v>34</v>
      </c>
      <c r="R28" s="18" t="s">
        <v>68</v>
      </c>
      <c r="S28" s="19"/>
      <c r="T28" s="19"/>
      <c r="U28" s="19"/>
    </row>
    <row r="29" spans="1:21" ht="26.25" customHeight="1">
      <c r="A29" s="20" t="s">
        <v>2</v>
      </c>
      <c r="B29" s="21">
        <f>H46</f>
        <v>653.365896</v>
      </c>
      <c r="C29" s="22" t="s">
        <v>107</v>
      </c>
      <c r="D29" s="1">
        <f aca="true" t="shared" si="5" ref="D29:D45">E29+F29+G29</f>
        <v>653.365896</v>
      </c>
      <c r="E29" s="23">
        <f>E30+E31+E32</f>
        <v>0</v>
      </c>
      <c r="F29" s="24">
        <f>F30+F31+F32</f>
        <v>0</v>
      </c>
      <c r="G29" s="1">
        <f>SUM(H29:R29)</f>
        <v>653.365896</v>
      </c>
      <c r="H29" s="25">
        <f aca="true" t="shared" si="6" ref="H29:R29">H30+H31+H32</f>
        <v>653.365896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0</v>
      </c>
      <c r="M29" s="25">
        <f t="shared" si="6"/>
        <v>0</v>
      </c>
      <c r="N29" s="23">
        <f t="shared" si="6"/>
        <v>0</v>
      </c>
      <c r="O29" s="26">
        <f t="shared" si="6"/>
        <v>0</v>
      </c>
      <c r="P29" s="26">
        <f t="shared" si="6"/>
        <v>0</v>
      </c>
      <c r="Q29" s="26">
        <f t="shared" si="6"/>
        <v>0</v>
      </c>
      <c r="R29" s="23">
        <f t="shared" si="6"/>
        <v>0</v>
      </c>
      <c r="S29" s="19"/>
      <c r="T29" s="19"/>
      <c r="U29" s="19"/>
    </row>
    <row r="30" spans="1:21" ht="26.25" customHeight="1">
      <c r="A30" s="20" t="s">
        <v>48</v>
      </c>
      <c r="B30" s="21">
        <f>I46</f>
        <v>0</v>
      </c>
      <c r="C30" s="27" t="s">
        <v>29</v>
      </c>
      <c r="D30" s="28">
        <f t="shared" si="5"/>
        <v>307.86326</v>
      </c>
      <c r="E30" s="29"/>
      <c r="F30" s="30"/>
      <c r="G30" s="31">
        <f>SUM(H30:R30)</f>
        <v>307.86326</v>
      </c>
      <c r="H30" s="107">
        <v>307.86326</v>
      </c>
      <c r="I30" s="99">
        <v>0</v>
      </c>
      <c r="J30" s="103">
        <v>0</v>
      </c>
      <c r="K30" s="32"/>
      <c r="L30" s="106">
        <v>0</v>
      </c>
      <c r="M30" s="33"/>
      <c r="N30" s="101">
        <v>0</v>
      </c>
      <c r="O30" s="34"/>
      <c r="P30" s="26"/>
      <c r="Q30" s="28">
        <v>0</v>
      </c>
      <c r="R30" s="99">
        <v>0</v>
      </c>
      <c r="S30" s="19"/>
      <c r="T30" s="19"/>
      <c r="U30" s="19"/>
    </row>
    <row r="31" spans="1:21" ht="26.25" customHeight="1">
      <c r="A31" s="20" t="s">
        <v>104</v>
      </c>
      <c r="B31" s="21">
        <f>J46</f>
        <v>0</v>
      </c>
      <c r="C31" s="35" t="s">
        <v>75</v>
      </c>
      <c r="D31" s="28">
        <f t="shared" si="5"/>
        <v>0</v>
      </c>
      <c r="E31" s="29"/>
      <c r="F31" s="30"/>
      <c r="G31" s="31">
        <f>SUM(H31:R31)</f>
        <v>0</v>
      </c>
      <c r="H31" s="107">
        <v>0</v>
      </c>
      <c r="I31" s="99">
        <v>0</v>
      </c>
      <c r="J31" s="103">
        <v>0</v>
      </c>
      <c r="K31" s="32"/>
      <c r="L31" s="106">
        <v>0</v>
      </c>
      <c r="M31" s="33"/>
      <c r="N31" s="101">
        <v>0</v>
      </c>
      <c r="O31" s="34"/>
      <c r="P31" s="25"/>
      <c r="Q31" s="28">
        <v>0</v>
      </c>
      <c r="R31" s="99">
        <v>0</v>
      </c>
      <c r="S31" s="19"/>
      <c r="T31" s="19"/>
      <c r="U31" s="19"/>
    </row>
    <row r="32" spans="1:19" ht="26.25" customHeight="1">
      <c r="A32" s="36" t="s">
        <v>81</v>
      </c>
      <c r="B32" s="37">
        <f>K46</f>
        <v>0</v>
      </c>
      <c r="C32" s="35" t="s">
        <v>52</v>
      </c>
      <c r="D32" s="28">
        <f t="shared" si="5"/>
        <v>345.502636</v>
      </c>
      <c r="E32" s="1"/>
      <c r="F32" s="31"/>
      <c r="G32" s="31">
        <f>SUM(H32:R32)</f>
        <v>345.502636</v>
      </c>
      <c r="H32" s="107">
        <v>345.502636</v>
      </c>
      <c r="I32" s="98">
        <v>0</v>
      </c>
      <c r="J32" s="102">
        <v>0</v>
      </c>
      <c r="K32" s="39"/>
      <c r="L32" s="105">
        <v>0</v>
      </c>
      <c r="M32" s="33"/>
      <c r="N32" s="100">
        <v>0</v>
      </c>
      <c r="O32" s="40"/>
      <c r="P32" s="26"/>
      <c r="Q32" s="28">
        <v>0</v>
      </c>
      <c r="R32" s="98">
        <v>0</v>
      </c>
      <c r="S32" s="19"/>
    </row>
    <row r="33" spans="1:19" ht="26.25" customHeight="1">
      <c r="A33" s="20" t="s">
        <v>12</v>
      </c>
      <c r="B33" s="21">
        <f>L46</f>
        <v>0</v>
      </c>
      <c r="C33" s="35" t="s">
        <v>100</v>
      </c>
      <c r="D33" s="1">
        <f t="shared" si="5"/>
        <v>0</v>
      </c>
      <c r="E33" s="41">
        <f>E34+E35+E36+E37+E38+E39</f>
        <v>0</v>
      </c>
      <c r="F33" s="41">
        <f>F34+F35+F36+F37+F38+F39</f>
        <v>0</v>
      </c>
      <c r="G33" s="1">
        <f>SUM(H33:R33)</f>
        <v>0</v>
      </c>
      <c r="H33" s="1">
        <f aca="true" t="shared" si="7" ref="H33:R33">H34+H35+H36+H37+H38+H39</f>
        <v>0</v>
      </c>
      <c r="I33" s="41">
        <f t="shared" si="7"/>
        <v>0</v>
      </c>
      <c r="J33" s="41">
        <f t="shared" si="7"/>
        <v>0</v>
      </c>
      <c r="K33" s="41">
        <f t="shared" si="7"/>
        <v>0</v>
      </c>
      <c r="L33" s="41">
        <f t="shared" si="7"/>
        <v>0</v>
      </c>
      <c r="M33" s="1">
        <f t="shared" si="7"/>
        <v>0</v>
      </c>
      <c r="N33" s="4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41">
        <f t="shared" si="7"/>
        <v>0</v>
      </c>
      <c r="S33" s="19"/>
    </row>
    <row r="34" spans="1:19" ht="26.25" customHeight="1">
      <c r="A34" s="20" t="s">
        <v>54</v>
      </c>
      <c r="B34" s="21">
        <f>K46</f>
        <v>0</v>
      </c>
      <c r="C34" s="20" t="s">
        <v>94</v>
      </c>
      <c r="D34" s="1">
        <f t="shared" si="5"/>
        <v>0</v>
      </c>
      <c r="E34" s="1"/>
      <c r="F34" s="1"/>
      <c r="G34" s="1"/>
      <c r="H34" s="1"/>
      <c r="I34" s="1">
        <v>0</v>
      </c>
      <c r="J34" s="1"/>
      <c r="K34" s="25"/>
      <c r="L34" s="26"/>
      <c r="M34" s="25"/>
      <c r="N34" s="26"/>
      <c r="O34" s="26"/>
      <c r="P34" s="26"/>
      <c r="Q34" s="1">
        <v>0</v>
      </c>
      <c r="R34" s="1">
        <v>0</v>
      </c>
      <c r="S34" s="19"/>
    </row>
    <row r="35" spans="1:18" ht="26.25" customHeight="1">
      <c r="A35" s="20" t="s">
        <v>109</v>
      </c>
      <c r="B35" s="21">
        <f>N46</f>
        <v>0</v>
      </c>
      <c r="C35" s="20" t="s">
        <v>76</v>
      </c>
      <c r="D35" s="1">
        <f t="shared" si="5"/>
        <v>0</v>
      </c>
      <c r="E35" s="29"/>
      <c r="F35" s="29"/>
      <c r="G35" s="1"/>
      <c r="H35" s="25"/>
      <c r="I35" s="24"/>
      <c r="J35" s="29"/>
      <c r="K35" s="24"/>
      <c r="L35" s="24"/>
      <c r="M35" s="26"/>
      <c r="N35" s="24"/>
      <c r="O35" s="26"/>
      <c r="P35" s="26"/>
      <c r="Q35" s="1">
        <v>0</v>
      </c>
      <c r="R35" s="29">
        <v>0</v>
      </c>
    </row>
    <row r="36" spans="1:20" ht="26.25" customHeight="1">
      <c r="A36" s="20" t="s">
        <v>1</v>
      </c>
      <c r="B36" s="21">
        <f>O46</f>
        <v>0</v>
      </c>
      <c r="C36" s="42" t="s">
        <v>43</v>
      </c>
      <c r="D36" s="28">
        <f t="shared" si="5"/>
        <v>0</v>
      </c>
      <c r="E36" s="1"/>
      <c r="F36" s="31"/>
      <c r="G36" s="31">
        <f>SUM(H36:R36)</f>
        <v>0</v>
      </c>
      <c r="H36" s="107">
        <v>0</v>
      </c>
      <c r="I36" s="98">
        <v>0</v>
      </c>
      <c r="J36" s="102">
        <v>0</v>
      </c>
      <c r="K36" s="39"/>
      <c r="L36" s="104">
        <v>0</v>
      </c>
      <c r="M36" s="33"/>
      <c r="N36" s="100">
        <v>0</v>
      </c>
      <c r="O36" s="40"/>
      <c r="P36" s="26"/>
      <c r="Q36" s="28">
        <v>0</v>
      </c>
      <c r="R36" s="98">
        <v>0</v>
      </c>
      <c r="T36" s="19"/>
    </row>
    <row r="37" spans="1:18" ht="26.25" customHeight="1">
      <c r="A37" s="43" t="s">
        <v>31</v>
      </c>
      <c r="B37" s="21">
        <f>R46</f>
        <v>0</v>
      </c>
      <c r="C37" s="20" t="s">
        <v>72</v>
      </c>
      <c r="D37" s="1">
        <f t="shared" si="5"/>
        <v>0</v>
      </c>
      <c r="E37" s="41"/>
      <c r="F37" s="41"/>
      <c r="G37" s="1"/>
      <c r="H37" s="25"/>
      <c r="I37" s="41">
        <v>0</v>
      </c>
      <c r="J37" s="41"/>
      <c r="K37" s="44"/>
      <c r="L37" s="44"/>
      <c r="M37" s="25"/>
      <c r="N37" s="44"/>
      <c r="O37" s="26"/>
      <c r="P37" s="26"/>
      <c r="Q37" s="1">
        <v>0</v>
      </c>
      <c r="R37" s="41">
        <v>0</v>
      </c>
    </row>
    <row r="38" spans="1:18" ht="26.25" customHeight="1">
      <c r="A38" s="45" t="s">
        <v>106</v>
      </c>
      <c r="B38" s="21"/>
      <c r="C38" s="42" t="s">
        <v>14</v>
      </c>
      <c r="D38" s="1">
        <f t="shared" si="5"/>
        <v>0</v>
      </c>
      <c r="E38" s="1"/>
      <c r="F38" s="1"/>
      <c r="G38" s="1"/>
      <c r="H38" s="1"/>
      <c r="I38" s="1">
        <v>0</v>
      </c>
      <c r="J38" s="1"/>
      <c r="K38" s="25"/>
      <c r="L38" s="25"/>
      <c r="M38" s="25"/>
      <c r="N38" s="26"/>
      <c r="O38" s="26"/>
      <c r="P38" s="26"/>
      <c r="Q38" s="1">
        <v>0</v>
      </c>
      <c r="R38" s="1">
        <v>0</v>
      </c>
    </row>
    <row r="39" spans="1:19" ht="26.25" customHeight="1">
      <c r="A39" s="46" t="s">
        <v>108</v>
      </c>
      <c r="B39" s="21"/>
      <c r="C39" s="20" t="s">
        <v>63</v>
      </c>
      <c r="D39" s="1">
        <f t="shared" si="5"/>
        <v>0</v>
      </c>
      <c r="E39" s="1"/>
      <c r="F39" s="1"/>
      <c r="G39" s="1"/>
      <c r="H39" s="1"/>
      <c r="I39" s="1">
        <v>0</v>
      </c>
      <c r="J39" s="1"/>
      <c r="K39" s="25"/>
      <c r="L39" s="25"/>
      <c r="M39" s="26"/>
      <c r="N39" s="26"/>
      <c r="O39" s="26"/>
      <c r="P39" s="26"/>
      <c r="Q39" s="1">
        <v>0</v>
      </c>
      <c r="R39" s="1">
        <v>0</v>
      </c>
      <c r="S39" s="19"/>
    </row>
    <row r="40" spans="1:19" ht="26.25" customHeight="1">
      <c r="A40" s="35" t="s">
        <v>78</v>
      </c>
      <c r="B40" s="21"/>
      <c r="C40" s="20"/>
      <c r="D40" s="1">
        <f t="shared" si="5"/>
        <v>0</v>
      </c>
      <c r="E40" s="1"/>
      <c r="F40" s="1"/>
      <c r="G40" s="1"/>
      <c r="H40" s="1"/>
      <c r="I40" s="1"/>
      <c r="J40" s="1"/>
      <c r="K40" s="25"/>
      <c r="L40" s="26"/>
      <c r="M40" s="26"/>
      <c r="N40" s="26"/>
      <c r="O40" s="26"/>
      <c r="P40" s="26"/>
      <c r="Q40" s="1"/>
      <c r="R40" s="1"/>
      <c r="S40" s="19"/>
    </row>
    <row r="41" spans="1:19" ht="26.25" customHeight="1">
      <c r="A41" s="35"/>
      <c r="B41" s="21"/>
      <c r="C41" s="20"/>
      <c r="D41" s="1">
        <f t="shared" si="5"/>
        <v>0</v>
      </c>
      <c r="E41" s="1"/>
      <c r="F41" s="1"/>
      <c r="G41" s="1"/>
      <c r="H41" s="1"/>
      <c r="I41" s="1"/>
      <c r="J41" s="1"/>
      <c r="K41" s="25"/>
      <c r="L41" s="26"/>
      <c r="M41" s="26"/>
      <c r="N41" s="26"/>
      <c r="O41" s="26"/>
      <c r="P41" s="26"/>
      <c r="Q41" s="1"/>
      <c r="R41" s="1"/>
      <c r="S41" s="19"/>
    </row>
    <row r="42" spans="1:19" ht="26.25" customHeight="1">
      <c r="A42" s="35" t="s">
        <v>57</v>
      </c>
      <c r="B42" s="47">
        <f>SUM(B29:B39)</f>
        <v>653.365896</v>
      </c>
      <c r="C42" s="20" t="s">
        <v>73</v>
      </c>
      <c r="D42" s="1">
        <f t="shared" si="5"/>
        <v>653.365896</v>
      </c>
      <c r="E42" s="38">
        <f>E29+E33</f>
        <v>0</v>
      </c>
      <c r="F42" s="38">
        <f>F29+F33</f>
        <v>0</v>
      </c>
      <c r="G42" s="1">
        <f>SUM(H42:R42)</f>
        <v>653.365896</v>
      </c>
      <c r="H42" s="38">
        <f aca="true" t="shared" si="8" ref="H42:R42">H29+H33</f>
        <v>653.365896</v>
      </c>
      <c r="I42" s="38">
        <f t="shared" si="8"/>
        <v>0</v>
      </c>
      <c r="J42" s="38">
        <f t="shared" si="8"/>
        <v>0</v>
      </c>
      <c r="K42" s="38">
        <f t="shared" si="8"/>
        <v>0</v>
      </c>
      <c r="L42" s="38">
        <f t="shared" si="8"/>
        <v>0</v>
      </c>
      <c r="M42" s="38">
        <f t="shared" si="8"/>
        <v>0</v>
      </c>
      <c r="N42" s="38">
        <f t="shared" si="8"/>
        <v>0</v>
      </c>
      <c r="O42" s="38">
        <f t="shared" si="8"/>
        <v>0</v>
      </c>
      <c r="P42" s="38">
        <f t="shared" si="8"/>
        <v>0</v>
      </c>
      <c r="Q42" s="38">
        <f t="shared" si="8"/>
        <v>0</v>
      </c>
      <c r="R42" s="38">
        <f t="shared" si="8"/>
        <v>0</v>
      </c>
      <c r="S42" s="19"/>
    </row>
    <row r="43" spans="1:19" ht="26.25" customHeight="1">
      <c r="A43" s="48" t="s">
        <v>4</v>
      </c>
      <c r="B43" s="49">
        <f>F46</f>
        <v>0</v>
      </c>
      <c r="C43" s="50"/>
      <c r="D43" s="51">
        <f t="shared" si="5"/>
        <v>0</v>
      </c>
      <c r="E43" s="51"/>
      <c r="F43" s="51"/>
      <c r="G43" s="51"/>
      <c r="H43" s="21"/>
      <c r="I43" s="51"/>
      <c r="J43" s="51"/>
      <c r="K43" s="52"/>
      <c r="L43" s="52"/>
      <c r="M43" s="52"/>
      <c r="N43" s="52"/>
      <c r="O43" s="52"/>
      <c r="P43" s="52"/>
      <c r="Q43" s="51"/>
      <c r="R43" s="51"/>
      <c r="S43" s="19"/>
    </row>
    <row r="44" spans="1:19" ht="26.25" customHeight="1">
      <c r="A44" s="48" t="s">
        <v>8</v>
      </c>
      <c r="B44" s="53">
        <f>E46</f>
        <v>0</v>
      </c>
      <c r="C44" s="50"/>
      <c r="D44" s="51">
        <f t="shared" si="5"/>
        <v>0</v>
      </c>
      <c r="E44" s="51"/>
      <c r="F44" s="51"/>
      <c r="G44" s="51"/>
      <c r="H44" s="21"/>
      <c r="I44" s="51"/>
      <c r="J44" s="51"/>
      <c r="K44" s="52"/>
      <c r="L44" s="52"/>
      <c r="M44" s="52"/>
      <c r="N44" s="52"/>
      <c r="O44" s="52"/>
      <c r="P44" s="52"/>
      <c r="Q44" s="51"/>
      <c r="R44" s="51"/>
      <c r="S44" s="19"/>
    </row>
    <row r="45" spans="1:19" ht="26.25" customHeight="1">
      <c r="A45" s="35"/>
      <c r="B45" s="54"/>
      <c r="C45" s="20"/>
      <c r="D45" s="51">
        <f t="shared" si="5"/>
        <v>0</v>
      </c>
      <c r="E45" s="51"/>
      <c r="F45" s="51"/>
      <c r="G45" s="51"/>
      <c r="H45" s="21"/>
      <c r="I45" s="51"/>
      <c r="J45" s="51"/>
      <c r="K45" s="52"/>
      <c r="L45" s="52"/>
      <c r="M45" s="52"/>
      <c r="N45" s="52"/>
      <c r="O45" s="52"/>
      <c r="P45" s="52"/>
      <c r="Q45" s="51"/>
      <c r="R45" s="51"/>
      <c r="S45" s="19"/>
    </row>
    <row r="46" spans="1:18" ht="26.25" customHeight="1">
      <c r="A46" s="20" t="s">
        <v>101</v>
      </c>
      <c r="B46" s="55">
        <f>D46</f>
        <v>653.365896</v>
      </c>
      <c r="C46" s="56" t="s">
        <v>111</v>
      </c>
      <c r="D46" s="51">
        <f aca="true" t="shared" si="9" ref="D46:R46">D42</f>
        <v>653.365896</v>
      </c>
      <c r="E46" s="51">
        <f t="shared" si="9"/>
        <v>0</v>
      </c>
      <c r="F46" s="51">
        <f t="shared" si="9"/>
        <v>0</v>
      </c>
      <c r="G46" s="51">
        <f t="shared" si="9"/>
        <v>653.365896</v>
      </c>
      <c r="H46" s="51">
        <f t="shared" si="9"/>
        <v>653.365896</v>
      </c>
      <c r="I46" s="51">
        <f t="shared" si="9"/>
        <v>0</v>
      </c>
      <c r="J46" s="51">
        <f t="shared" si="9"/>
        <v>0</v>
      </c>
      <c r="K46" s="51">
        <f t="shared" si="9"/>
        <v>0</v>
      </c>
      <c r="L46" s="51">
        <f t="shared" si="9"/>
        <v>0</v>
      </c>
      <c r="M46" s="51">
        <f t="shared" si="9"/>
        <v>0</v>
      </c>
      <c r="N46" s="51">
        <f t="shared" si="9"/>
        <v>0</v>
      </c>
      <c r="O46" s="51">
        <f t="shared" si="9"/>
        <v>0</v>
      </c>
      <c r="P46" s="51">
        <f t="shared" si="9"/>
        <v>0</v>
      </c>
      <c r="Q46" s="51">
        <f t="shared" si="9"/>
        <v>0</v>
      </c>
      <c r="R46" s="51">
        <f t="shared" si="9"/>
        <v>0</v>
      </c>
    </row>
  </sheetData>
  <mergeCells count="16">
    <mergeCell ref="A4:A5"/>
    <mergeCell ref="B4:B5"/>
    <mergeCell ref="C4:C5"/>
    <mergeCell ref="A3:B3"/>
    <mergeCell ref="G4:R4"/>
    <mergeCell ref="F4:F5"/>
    <mergeCell ref="E4:E5"/>
    <mergeCell ref="D4:D5"/>
    <mergeCell ref="A27:A28"/>
    <mergeCell ref="B27:B28"/>
    <mergeCell ref="C27:C28"/>
    <mergeCell ref="A26:B26"/>
    <mergeCell ref="G27:R27"/>
    <mergeCell ref="F27:F28"/>
    <mergeCell ref="E27:E28"/>
    <mergeCell ref="D27:D2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showGridLines="0" showZeros="0" tabSelected="1" workbookViewId="0" topLeftCell="A1">
      <selection activeCell="A1" sqref="A1:I1"/>
    </sheetView>
  </sheetViews>
  <sheetFormatPr defaultColWidth="9.16015625" defaultRowHeight="11.25"/>
  <cols>
    <col min="1" max="3" width="6.83203125" style="0" customWidth="1"/>
    <col min="4" max="4" width="9" style="0" customWidth="1"/>
    <col min="5" max="5" width="37.5" style="0" customWidth="1"/>
    <col min="6" max="6" width="16.66015625" style="0" customWidth="1"/>
    <col min="7" max="7" width="17.16015625" style="0" customWidth="1"/>
    <col min="8" max="8" width="15" style="0" customWidth="1"/>
    <col min="9" max="9" width="14.33203125" style="0" customWidth="1"/>
    <col min="10" max="14" width="6.83203125" style="0" customWidth="1"/>
  </cols>
  <sheetData>
    <row r="1" spans="1:9" ht="22.5" customHeight="1">
      <c r="A1" s="140" t="s">
        <v>87</v>
      </c>
      <c r="B1" s="132"/>
      <c r="C1" s="131"/>
      <c r="D1" s="131"/>
      <c r="E1" s="131"/>
      <c r="F1" s="131"/>
      <c r="G1" s="132"/>
      <c r="H1" s="132"/>
      <c r="I1" s="132"/>
    </row>
    <row r="2" spans="1:9" ht="22.5" customHeight="1">
      <c r="A2" s="57"/>
      <c r="B2" s="58"/>
      <c r="C2" s="57"/>
      <c r="D2" s="57"/>
      <c r="E2" s="19"/>
      <c r="F2" s="19"/>
      <c r="H2" s="139" t="s">
        <v>39</v>
      </c>
      <c r="I2" s="139"/>
    </row>
    <row r="3" spans="1:9" ht="22.5" customHeight="1">
      <c r="A3" s="138" t="s">
        <v>113</v>
      </c>
      <c r="B3" s="138"/>
      <c r="C3" s="138"/>
      <c r="D3" s="133" t="s">
        <v>53</v>
      </c>
      <c r="E3" s="126" t="s">
        <v>105</v>
      </c>
      <c r="F3" s="126" t="s">
        <v>11</v>
      </c>
      <c r="G3" s="135"/>
      <c r="H3" s="136" t="s">
        <v>65</v>
      </c>
      <c r="I3" s="136" t="s">
        <v>22</v>
      </c>
    </row>
    <row r="4" spans="1:14" ht="32.25" customHeight="1">
      <c r="A4" s="60" t="s">
        <v>41</v>
      </c>
      <c r="B4" s="60" t="s">
        <v>82</v>
      </c>
      <c r="C4" s="60" t="s">
        <v>80</v>
      </c>
      <c r="D4" s="134"/>
      <c r="E4" s="135"/>
      <c r="F4" s="59" t="s">
        <v>49</v>
      </c>
      <c r="G4" s="61" t="s">
        <v>77</v>
      </c>
      <c r="H4" s="137"/>
      <c r="I4" s="135"/>
      <c r="J4" s="62"/>
      <c r="K4" s="62"/>
      <c r="L4" s="62"/>
      <c r="M4" s="62"/>
      <c r="N4" s="62"/>
    </row>
    <row r="5" spans="1:14" ht="22.5" customHeight="1">
      <c r="A5" s="63" t="s">
        <v>74</v>
      </c>
      <c r="B5" s="63" t="s">
        <v>74</v>
      </c>
      <c r="C5" s="63" t="s">
        <v>74</v>
      </c>
      <c r="D5" s="63" t="s">
        <v>74</v>
      </c>
      <c r="E5" s="64" t="s">
        <v>74</v>
      </c>
      <c r="F5" s="65">
        <v>1</v>
      </c>
      <c r="G5" s="66">
        <v>2</v>
      </c>
      <c r="H5" s="67">
        <v>3</v>
      </c>
      <c r="I5" s="68">
        <v>4</v>
      </c>
      <c r="J5" s="69"/>
      <c r="K5" s="69"/>
      <c r="L5" s="69"/>
      <c r="M5" s="69"/>
      <c r="N5" s="69"/>
    </row>
    <row r="6" spans="1:14" ht="24" customHeight="1">
      <c r="A6" s="109"/>
      <c r="B6" s="109"/>
      <c r="C6" s="109"/>
      <c r="D6" s="110"/>
      <c r="E6" s="112" t="s">
        <v>22</v>
      </c>
      <c r="F6" s="111">
        <v>653.365896</v>
      </c>
      <c r="G6" s="111">
        <v>0</v>
      </c>
      <c r="H6" s="113">
        <v>0</v>
      </c>
      <c r="I6" s="114">
        <f aca="true" t="shared" si="0" ref="I6:I19">F6+G6+H6</f>
        <v>653.365896</v>
      </c>
      <c r="J6" s="70"/>
      <c r="K6" s="70"/>
      <c r="L6" s="62"/>
      <c r="M6" s="62"/>
      <c r="N6" s="62"/>
    </row>
    <row r="7" spans="1:9" ht="24" customHeight="1">
      <c r="A7" s="109"/>
      <c r="B7" s="109"/>
      <c r="C7" s="109"/>
      <c r="D7" s="110" t="s">
        <v>61</v>
      </c>
      <c r="E7" s="112" t="s">
        <v>112</v>
      </c>
      <c r="F7" s="111">
        <v>653.365896</v>
      </c>
      <c r="G7" s="111">
        <v>0</v>
      </c>
      <c r="H7" s="113">
        <v>0</v>
      </c>
      <c r="I7" s="114">
        <f t="shared" si="0"/>
        <v>653.365896</v>
      </c>
    </row>
    <row r="8" spans="1:11" ht="24" customHeight="1">
      <c r="A8" s="109" t="s">
        <v>23</v>
      </c>
      <c r="B8" s="109"/>
      <c r="C8" s="109"/>
      <c r="D8" s="110"/>
      <c r="E8" s="112" t="s">
        <v>5</v>
      </c>
      <c r="F8" s="111">
        <v>318.20782</v>
      </c>
      <c r="G8" s="111">
        <v>0</v>
      </c>
      <c r="H8" s="113">
        <v>0</v>
      </c>
      <c r="I8" s="114">
        <f t="shared" si="0"/>
        <v>318.20782</v>
      </c>
      <c r="J8" s="19"/>
      <c r="K8" s="19"/>
    </row>
    <row r="9" spans="1:9" ht="24" customHeight="1">
      <c r="A9" s="109"/>
      <c r="B9" s="109" t="s">
        <v>25</v>
      </c>
      <c r="C9" s="109"/>
      <c r="D9" s="110"/>
      <c r="E9" s="112" t="s">
        <v>96</v>
      </c>
      <c r="F9" s="111">
        <v>3.89926</v>
      </c>
      <c r="G9" s="111">
        <v>0</v>
      </c>
      <c r="H9" s="113">
        <v>0</v>
      </c>
      <c r="I9" s="114">
        <f t="shared" si="0"/>
        <v>3.89926</v>
      </c>
    </row>
    <row r="10" spans="1:9" ht="24" customHeight="1">
      <c r="A10" s="109" t="s">
        <v>56</v>
      </c>
      <c r="B10" s="109" t="s">
        <v>98</v>
      </c>
      <c r="C10" s="109" t="s">
        <v>89</v>
      </c>
      <c r="D10" s="110" t="s">
        <v>24</v>
      </c>
      <c r="E10" s="112" t="s">
        <v>84</v>
      </c>
      <c r="F10" s="111">
        <v>0</v>
      </c>
      <c r="G10" s="111">
        <v>0</v>
      </c>
      <c r="H10" s="113">
        <v>0</v>
      </c>
      <c r="I10" s="114">
        <f t="shared" si="0"/>
        <v>0</v>
      </c>
    </row>
    <row r="11" spans="1:10" ht="24" customHeight="1">
      <c r="A11" s="109" t="s">
        <v>56</v>
      </c>
      <c r="B11" s="109" t="s">
        <v>98</v>
      </c>
      <c r="C11" s="109" t="s">
        <v>58</v>
      </c>
      <c r="D11" s="110" t="s">
        <v>0</v>
      </c>
      <c r="E11" s="112" t="s">
        <v>7</v>
      </c>
      <c r="F11" s="111">
        <v>3.89926</v>
      </c>
      <c r="G11" s="111">
        <v>0</v>
      </c>
      <c r="H11" s="113">
        <v>0</v>
      </c>
      <c r="I11" s="114">
        <f t="shared" si="0"/>
        <v>3.89926</v>
      </c>
      <c r="J11" s="19"/>
    </row>
    <row r="12" spans="1:11" ht="24" customHeight="1">
      <c r="A12" s="109"/>
      <c r="B12" s="109" t="s">
        <v>88</v>
      </c>
      <c r="C12" s="109"/>
      <c r="D12" s="110"/>
      <c r="E12" s="112" t="s">
        <v>86</v>
      </c>
      <c r="F12" s="111">
        <v>314.30856</v>
      </c>
      <c r="G12" s="111">
        <v>0</v>
      </c>
      <c r="H12" s="113">
        <v>0</v>
      </c>
      <c r="I12" s="114">
        <f t="shared" si="0"/>
        <v>314.30856</v>
      </c>
      <c r="J12" s="19"/>
      <c r="K12" s="19"/>
    </row>
    <row r="13" spans="1:11" ht="24" customHeight="1">
      <c r="A13" s="109" t="s">
        <v>56</v>
      </c>
      <c r="B13" s="109" t="s">
        <v>40</v>
      </c>
      <c r="C13" s="109" t="s">
        <v>58</v>
      </c>
      <c r="D13" s="110" t="s">
        <v>24</v>
      </c>
      <c r="E13" s="112" t="s">
        <v>33</v>
      </c>
      <c r="F13" s="111">
        <v>314.30856</v>
      </c>
      <c r="G13" s="111">
        <v>0</v>
      </c>
      <c r="H13" s="113">
        <v>0</v>
      </c>
      <c r="I13" s="114">
        <f t="shared" si="0"/>
        <v>314.30856</v>
      </c>
      <c r="K13" s="19"/>
    </row>
    <row r="14" spans="1:9" ht="24" customHeight="1">
      <c r="A14" s="109" t="s">
        <v>45</v>
      </c>
      <c r="B14" s="109"/>
      <c r="C14" s="109"/>
      <c r="D14" s="110"/>
      <c r="E14" s="112" t="s">
        <v>10</v>
      </c>
      <c r="F14" s="111">
        <v>303.964</v>
      </c>
      <c r="G14" s="111">
        <v>0</v>
      </c>
      <c r="H14" s="113">
        <v>0</v>
      </c>
      <c r="I14" s="114">
        <f t="shared" si="0"/>
        <v>303.964</v>
      </c>
    </row>
    <row r="15" spans="1:9" ht="24" customHeight="1">
      <c r="A15" s="109"/>
      <c r="B15" s="109" t="s">
        <v>58</v>
      </c>
      <c r="C15" s="109"/>
      <c r="D15" s="110"/>
      <c r="E15" s="112" t="s">
        <v>17</v>
      </c>
      <c r="F15" s="111">
        <v>303.964</v>
      </c>
      <c r="G15" s="111">
        <v>0</v>
      </c>
      <c r="H15" s="113">
        <v>0</v>
      </c>
      <c r="I15" s="114">
        <f t="shared" si="0"/>
        <v>303.964</v>
      </c>
    </row>
    <row r="16" spans="1:9" ht="24" customHeight="1">
      <c r="A16" s="109" t="s">
        <v>93</v>
      </c>
      <c r="B16" s="109" t="s">
        <v>15</v>
      </c>
      <c r="C16" s="109" t="s">
        <v>9</v>
      </c>
      <c r="D16" s="110" t="s">
        <v>24</v>
      </c>
      <c r="E16" s="112" t="s">
        <v>32</v>
      </c>
      <c r="F16" s="111">
        <v>303.964</v>
      </c>
      <c r="G16" s="111">
        <v>0</v>
      </c>
      <c r="H16" s="113">
        <v>0</v>
      </c>
      <c r="I16" s="114">
        <f t="shared" si="0"/>
        <v>303.964</v>
      </c>
    </row>
    <row r="17" spans="1:9" ht="24" customHeight="1">
      <c r="A17" s="109" t="s">
        <v>38</v>
      </c>
      <c r="B17" s="109"/>
      <c r="C17" s="109"/>
      <c r="D17" s="110"/>
      <c r="E17" s="112" t="s">
        <v>64</v>
      </c>
      <c r="F17" s="111">
        <v>31.194076</v>
      </c>
      <c r="G17" s="111">
        <v>0</v>
      </c>
      <c r="H17" s="113">
        <v>0</v>
      </c>
      <c r="I17" s="114">
        <f t="shared" si="0"/>
        <v>31.194076</v>
      </c>
    </row>
    <row r="18" spans="1:10" ht="24" customHeight="1">
      <c r="A18" s="109"/>
      <c r="B18" s="109" t="s">
        <v>58</v>
      </c>
      <c r="C18" s="109"/>
      <c r="D18" s="110"/>
      <c r="E18" s="112" t="s">
        <v>85</v>
      </c>
      <c r="F18" s="111">
        <v>31.194076</v>
      </c>
      <c r="G18" s="111">
        <v>0</v>
      </c>
      <c r="H18" s="113">
        <v>0</v>
      </c>
      <c r="I18" s="114">
        <f t="shared" si="0"/>
        <v>31.194076</v>
      </c>
      <c r="J18" s="19"/>
    </row>
    <row r="19" spans="1:9" ht="24" customHeight="1">
      <c r="A19" s="109" t="s">
        <v>99</v>
      </c>
      <c r="B19" s="109" t="s">
        <v>15</v>
      </c>
      <c r="C19" s="109" t="s">
        <v>89</v>
      </c>
      <c r="D19" s="110" t="s">
        <v>24</v>
      </c>
      <c r="E19" s="112" t="s">
        <v>36</v>
      </c>
      <c r="F19" s="111">
        <v>31.194076</v>
      </c>
      <c r="G19" s="111">
        <v>0</v>
      </c>
      <c r="H19" s="113">
        <v>0</v>
      </c>
      <c r="I19" s="114">
        <f t="shared" si="0"/>
        <v>31.194076</v>
      </c>
    </row>
    <row r="20" spans="1:9" ht="15" customHeight="1">
      <c r="A20" s="71"/>
      <c r="B20" s="71"/>
      <c r="C20" s="71"/>
      <c r="D20" s="71"/>
      <c r="E20" s="72"/>
      <c r="F20" s="72"/>
      <c r="G20" s="72"/>
      <c r="H20" s="72"/>
      <c r="I20" s="73"/>
    </row>
    <row r="21" spans="1:11" ht="18" customHeight="1">
      <c r="A21" s="74"/>
      <c r="B21" s="75"/>
      <c r="C21" s="75"/>
      <c r="D21" s="75"/>
      <c r="E21" s="73"/>
      <c r="F21" s="73"/>
      <c r="G21" s="73"/>
      <c r="H21" s="73"/>
      <c r="I21" s="73"/>
      <c r="J21" s="19"/>
      <c r="K21" s="19"/>
    </row>
    <row r="22" spans="4:9" ht="9.75" customHeight="1">
      <c r="D22" s="19"/>
      <c r="E22" s="19"/>
      <c r="F22" s="19"/>
      <c r="G22" s="19"/>
      <c r="I22" s="19"/>
    </row>
    <row r="23" ht="12.75" customHeight="1">
      <c r="I23" s="19"/>
    </row>
    <row r="24" spans="1:9" ht="22.5" customHeight="1">
      <c r="A24" s="131" t="s">
        <v>87</v>
      </c>
      <c r="B24" s="131"/>
      <c r="C24" s="131"/>
      <c r="D24" s="131"/>
      <c r="E24" s="131"/>
      <c r="F24" s="131"/>
      <c r="G24" s="132"/>
      <c r="H24" s="132"/>
      <c r="I24" s="132"/>
    </row>
    <row r="25" spans="1:9" ht="22.5" customHeight="1">
      <c r="A25" s="57"/>
      <c r="B25" s="58"/>
      <c r="C25" s="57"/>
      <c r="D25" s="57"/>
      <c r="E25" s="19"/>
      <c r="F25" s="19"/>
      <c r="H25" s="139" t="s">
        <v>39</v>
      </c>
      <c r="I25" s="139"/>
    </row>
    <row r="26" spans="1:9" ht="22.5" customHeight="1">
      <c r="A26" s="138" t="s">
        <v>113</v>
      </c>
      <c r="B26" s="138"/>
      <c r="C26" s="138"/>
      <c r="D26" s="133" t="s">
        <v>53</v>
      </c>
      <c r="E26" s="126" t="s">
        <v>105</v>
      </c>
      <c r="F26" s="126" t="s">
        <v>11</v>
      </c>
      <c r="G26" s="135"/>
      <c r="H26" s="136" t="s">
        <v>65</v>
      </c>
      <c r="I26" s="136" t="s">
        <v>22</v>
      </c>
    </row>
    <row r="27" spans="1:14" ht="32.25" customHeight="1">
      <c r="A27" s="60" t="s">
        <v>41</v>
      </c>
      <c r="B27" s="60" t="s">
        <v>82</v>
      </c>
      <c r="C27" s="60" t="s">
        <v>80</v>
      </c>
      <c r="D27" s="134"/>
      <c r="E27" s="135"/>
      <c r="F27" s="59" t="s">
        <v>49</v>
      </c>
      <c r="G27" s="61" t="s">
        <v>77</v>
      </c>
      <c r="H27" s="137"/>
      <c r="I27" s="135"/>
      <c r="J27" s="62"/>
      <c r="K27" s="62"/>
      <c r="L27" s="62"/>
      <c r="M27" s="62"/>
      <c r="N27" s="62"/>
    </row>
    <row r="28" spans="1:14" ht="22.5" customHeight="1">
      <c r="A28" s="63" t="s">
        <v>74</v>
      </c>
      <c r="B28" s="63" t="s">
        <v>74</v>
      </c>
      <c r="C28" s="63" t="s">
        <v>74</v>
      </c>
      <c r="D28" s="63" t="s">
        <v>74</v>
      </c>
      <c r="E28" s="64" t="s">
        <v>74</v>
      </c>
      <c r="F28" s="65">
        <v>1</v>
      </c>
      <c r="G28" s="66">
        <v>2</v>
      </c>
      <c r="H28" s="67">
        <v>3</v>
      </c>
      <c r="I28" s="68">
        <v>4</v>
      </c>
      <c r="J28" s="69"/>
      <c r="K28" s="69"/>
      <c r="L28" s="69"/>
      <c r="M28" s="69"/>
      <c r="N28" s="69"/>
    </row>
    <row r="29" spans="1:14" ht="24" customHeight="1">
      <c r="A29" s="109"/>
      <c r="B29" s="109"/>
      <c r="C29" s="109"/>
      <c r="D29" s="110"/>
      <c r="E29" s="112" t="s">
        <v>22</v>
      </c>
      <c r="F29" s="111">
        <v>653.365896</v>
      </c>
      <c r="G29" s="111">
        <v>0</v>
      </c>
      <c r="H29" s="113">
        <v>0</v>
      </c>
      <c r="I29" s="114">
        <f aca="true" t="shared" si="1" ref="I29:I42">F29+G29+H29</f>
        <v>653.365896</v>
      </c>
      <c r="J29" s="70"/>
      <c r="K29" s="70"/>
      <c r="L29" s="62"/>
      <c r="M29" s="62"/>
      <c r="N29" s="62"/>
    </row>
    <row r="30" spans="1:9" ht="24" customHeight="1">
      <c r="A30" s="109"/>
      <c r="B30" s="109"/>
      <c r="C30" s="109"/>
      <c r="D30" s="110" t="s">
        <v>61</v>
      </c>
      <c r="E30" s="112" t="s">
        <v>112</v>
      </c>
      <c r="F30" s="111">
        <v>653.365896</v>
      </c>
      <c r="G30" s="111">
        <v>0</v>
      </c>
      <c r="H30" s="113">
        <v>0</v>
      </c>
      <c r="I30" s="114">
        <f t="shared" si="1"/>
        <v>653.365896</v>
      </c>
    </row>
    <row r="31" spans="1:11" ht="24" customHeight="1">
      <c r="A31" s="109" t="s">
        <v>23</v>
      </c>
      <c r="B31" s="109"/>
      <c r="C31" s="109"/>
      <c r="D31" s="110"/>
      <c r="E31" s="112" t="s">
        <v>5</v>
      </c>
      <c r="F31" s="111">
        <v>318.20782</v>
      </c>
      <c r="G31" s="111">
        <v>0</v>
      </c>
      <c r="H31" s="113">
        <v>0</v>
      </c>
      <c r="I31" s="114">
        <f t="shared" si="1"/>
        <v>318.20782</v>
      </c>
      <c r="J31" s="19"/>
      <c r="K31" s="19"/>
    </row>
    <row r="32" spans="1:9" ht="24" customHeight="1">
      <c r="A32" s="109"/>
      <c r="B32" s="109" t="s">
        <v>25</v>
      </c>
      <c r="C32" s="109"/>
      <c r="D32" s="110"/>
      <c r="E32" s="112" t="s">
        <v>96</v>
      </c>
      <c r="F32" s="111">
        <v>3.89926</v>
      </c>
      <c r="G32" s="111">
        <v>0</v>
      </c>
      <c r="H32" s="113">
        <v>0</v>
      </c>
      <c r="I32" s="114">
        <f t="shared" si="1"/>
        <v>3.89926</v>
      </c>
    </row>
    <row r="33" spans="1:9" ht="24" customHeight="1">
      <c r="A33" s="109" t="s">
        <v>56</v>
      </c>
      <c r="B33" s="109" t="s">
        <v>98</v>
      </c>
      <c r="C33" s="109" t="s">
        <v>89</v>
      </c>
      <c r="D33" s="110" t="s">
        <v>24</v>
      </c>
      <c r="E33" s="112" t="s">
        <v>84</v>
      </c>
      <c r="F33" s="111">
        <v>0</v>
      </c>
      <c r="G33" s="111">
        <v>0</v>
      </c>
      <c r="H33" s="113">
        <v>0</v>
      </c>
      <c r="I33" s="114">
        <f t="shared" si="1"/>
        <v>0</v>
      </c>
    </row>
    <row r="34" spans="1:10" ht="24" customHeight="1">
      <c r="A34" s="109" t="s">
        <v>56</v>
      </c>
      <c r="B34" s="109" t="s">
        <v>98</v>
      </c>
      <c r="C34" s="109" t="s">
        <v>58</v>
      </c>
      <c r="D34" s="110" t="s">
        <v>0</v>
      </c>
      <c r="E34" s="112" t="s">
        <v>7</v>
      </c>
      <c r="F34" s="111">
        <v>3.89926</v>
      </c>
      <c r="G34" s="111">
        <v>0</v>
      </c>
      <c r="H34" s="113">
        <v>0</v>
      </c>
      <c r="I34" s="114">
        <f t="shared" si="1"/>
        <v>3.89926</v>
      </c>
      <c r="J34" s="19"/>
    </row>
    <row r="35" spans="1:11" ht="24" customHeight="1">
      <c r="A35" s="109"/>
      <c r="B35" s="109" t="s">
        <v>88</v>
      </c>
      <c r="C35" s="109"/>
      <c r="D35" s="110"/>
      <c r="E35" s="112" t="s">
        <v>86</v>
      </c>
      <c r="F35" s="111">
        <v>314.30856</v>
      </c>
      <c r="G35" s="111">
        <v>0</v>
      </c>
      <c r="H35" s="113">
        <v>0</v>
      </c>
      <c r="I35" s="114">
        <f t="shared" si="1"/>
        <v>314.30856</v>
      </c>
      <c r="J35" s="19"/>
      <c r="K35" s="19"/>
    </row>
    <row r="36" spans="1:11" ht="24" customHeight="1">
      <c r="A36" s="109" t="s">
        <v>56</v>
      </c>
      <c r="B36" s="109" t="s">
        <v>40</v>
      </c>
      <c r="C36" s="109" t="s">
        <v>58</v>
      </c>
      <c r="D36" s="110" t="s">
        <v>24</v>
      </c>
      <c r="E36" s="112" t="s">
        <v>33</v>
      </c>
      <c r="F36" s="111">
        <v>314.30856</v>
      </c>
      <c r="G36" s="111">
        <v>0</v>
      </c>
      <c r="H36" s="113">
        <v>0</v>
      </c>
      <c r="I36" s="114">
        <f t="shared" si="1"/>
        <v>314.30856</v>
      </c>
      <c r="K36" s="19"/>
    </row>
    <row r="37" spans="1:9" ht="24" customHeight="1">
      <c r="A37" s="109" t="s">
        <v>45</v>
      </c>
      <c r="B37" s="109"/>
      <c r="C37" s="109"/>
      <c r="D37" s="110"/>
      <c r="E37" s="112" t="s">
        <v>10</v>
      </c>
      <c r="F37" s="111">
        <v>303.964</v>
      </c>
      <c r="G37" s="111">
        <v>0</v>
      </c>
      <c r="H37" s="113">
        <v>0</v>
      </c>
      <c r="I37" s="114">
        <f t="shared" si="1"/>
        <v>303.964</v>
      </c>
    </row>
    <row r="38" spans="1:9" ht="24" customHeight="1">
      <c r="A38" s="109"/>
      <c r="B38" s="109" t="s">
        <v>58</v>
      </c>
      <c r="C38" s="109"/>
      <c r="D38" s="110"/>
      <c r="E38" s="112" t="s">
        <v>17</v>
      </c>
      <c r="F38" s="111">
        <v>303.964</v>
      </c>
      <c r="G38" s="111">
        <v>0</v>
      </c>
      <c r="H38" s="113">
        <v>0</v>
      </c>
      <c r="I38" s="114">
        <f t="shared" si="1"/>
        <v>303.964</v>
      </c>
    </row>
    <row r="39" spans="1:9" ht="24" customHeight="1">
      <c r="A39" s="109" t="s">
        <v>93</v>
      </c>
      <c r="B39" s="109" t="s">
        <v>15</v>
      </c>
      <c r="C39" s="109" t="s">
        <v>9</v>
      </c>
      <c r="D39" s="110" t="s">
        <v>24</v>
      </c>
      <c r="E39" s="112" t="s">
        <v>32</v>
      </c>
      <c r="F39" s="111">
        <v>303.964</v>
      </c>
      <c r="G39" s="111">
        <v>0</v>
      </c>
      <c r="H39" s="113">
        <v>0</v>
      </c>
      <c r="I39" s="114">
        <f t="shared" si="1"/>
        <v>303.964</v>
      </c>
    </row>
    <row r="40" spans="1:9" ht="24" customHeight="1">
      <c r="A40" s="109" t="s">
        <v>38</v>
      </c>
      <c r="B40" s="109"/>
      <c r="C40" s="109"/>
      <c r="D40" s="110"/>
      <c r="E40" s="112" t="s">
        <v>64</v>
      </c>
      <c r="F40" s="111">
        <v>31.194076</v>
      </c>
      <c r="G40" s="111">
        <v>0</v>
      </c>
      <c r="H40" s="113">
        <v>0</v>
      </c>
      <c r="I40" s="114">
        <f t="shared" si="1"/>
        <v>31.194076</v>
      </c>
    </row>
    <row r="41" spans="1:10" ht="24" customHeight="1">
      <c r="A41" s="109"/>
      <c r="B41" s="109" t="s">
        <v>58</v>
      </c>
      <c r="C41" s="109"/>
      <c r="D41" s="110"/>
      <c r="E41" s="112" t="s">
        <v>85</v>
      </c>
      <c r="F41" s="111">
        <v>31.194076</v>
      </c>
      <c r="G41" s="111">
        <v>0</v>
      </c>
      <c r="H41" s="113">
        <v>0</v>
      </c>
      <c r="I41" s="114">
        <f t="shared" si="1"/>
        <v>31.194076</v>
      </c>
      <c r="J41" s="19"/>
    </row>
    <row r="42" spans="1:9" ht="24" customHeight="1">
      <c r="A42" s="109" t="s">
        <v>99</v>
      </c>
      <c r="B42" s="109" t="s">
        <v>15</v>
      </c>
      <c r="C42" s="109" t="s">
        <v>89</v>
      </c>
      <c r="D42" s="110" t="s">
        <v>24</v>
      </c>
      <c r="E42" s="112" t="s">
        <v>36</v>
      </c>
      <c r="F42" s="111">
        <v>31.194076</v>
      </c>
      <c r="G42" s="111">
        <v>0</v>
      </c>
      <c r="H42" s="113">
        <v>0</v>
      </c>
      <c r="I42" s="114">
        <f t="shared" si="1"/>
        <v>31.194076</v>
      </c>
    </row>
    <row r="43" spans="1:9" ht="15" customHeight="1">
      <c r="A43" s="71"/>
      <c r="B43" s="71"/>
      <c r="C43" s="71"/>
      <c r="D43" s="71"/>
      <c r="E43" s="72"/>
      <c r="F43" s="72"/>
      <c r="G43" s="72"/>
      <c r="H43" s="72"/>
      <c r="I43" s="73"/>
    </row>
    <row r="44" spans="1:11" ht="18" customHeight="1">
      <c r="A44" s="74"/>
      <c r="B44" s="75"/>
      <c r="C44" s="75"/>
      <c r="D44" s="75"/>
      <c r="E44" s="73"/>
      <c r="F44" s="73"/>
      <c r="G44" s="73"/>
      <c r="H44" s="73"/>
      <c r="I44" s="73"/>
      <c r="J44" s="19"/>
      <c r="K44" s="19"/>
    </row>
    <row r="45" spans="4:9" ht="9.75" customHeight="1">
      <c r="D45" s="19"/>
      <c r="E45" s="19"/>
      <c r="F45" s="19"/>
      <c r="G45" s="19"/>
      <c r="I45" s="19"/>
    </row>
    <row r="46" ht="12.75" customHeight="1">
      <c r="I46" s="19"/>
    </row>
  </sheetData>
  <mergeCells count="16">
    <mergeCell ref="A1:I1"/>
    <mergeCell ref="D3:D4"/>
    <mergeCell ref="E3:E4"/>
    <mergeCell ref="F3:G3"/>
    <mergeCell ref="H3:H4"/>
    <mergeCell ref="I3:I4"/>
    <mergeCell ref="A3:C3"/>
    <mergeCell ref="H2:I2"/>
    <mergeCell ref="A24:I24"/>
    <mergeCell ref="D26:D27"/>
    <mergeCell ref="E26:E27"/>
    <mergeCell ref="F26:G26"/>
    <mergeCell ref="H26:H27"/>
    <mergeCell ref="I26:I27"/>
    <mergeCell ref="A26:C26"/>
    <mergeCell ref="H25:I2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8.33203125" style="0" customWidth="1"/>
    <col min="3" max="3" width="29.5" style="0" customWidth="1"/>
    <col min="4" max="17" width="11.33203125" style="0" customWidth="1"/>
  </cols>
  <sheetData>
    <row r="1" spans="1:17" ht="25.5" customHeight="1">
      <c r="A1" s="140" t="s">
        <v>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2.75" customHeight="1">
      <c r="A2" s="108" t="s">
        <v>37</v>
      </c>
      <c r="B2" s="76"/>
      <c r="C2" s="76"/>
      <c r="P2" s="139" t="s">
        <v>55</v>
      </c>
      <c r="Q2" s="139"/>
    </row>
    <row r="3" spans="1:17" ht="15.75" customHeight="1">
      <c r="A3" s="141" t="s">
        <v>113</v>
      </c>
      <c r="B3" s="141"/>
      <c r="C3" s="141" t="s">
        <v>30</v>
      </c>
      <c r="D3" s="141" t="s">
        <v>91</v>
      </c>
      <c r="E3" s="126" t="s">
        <v>102</v>
      </c>
      <c r="F3" s="126" t="s">
        <v>47</v>
      </c>
      <c r="G3" s="126" t="s">
        <v>18</v>
      </c>
      <c r="H3" s="126" t="s">
        <v>35</v>
      </c>
      <c r="I3" s="126" t="s">
        <v>70</v>
      </c>
      <c r="J3" s="126" t="s">
        <v>71</v>
      </c>
      <c r="K3" s="126" t="s">
        <v>67</v>
      </c>
      <c r="L3" s="126" t="s">
        <v>103</v>
      </c>
      <c r="M3" s="126" t="s">
        <v>92</v>
      </c>
      <c r="N3" s="126" t="s">
        <v>34</v>
      </c>
      <c r="O3" s="126" t="s">
        <v>51</v>
      </c>
      <c r="P3" s="136" t="s">
        <v>97</v>
      </c>
      <c r="Q3" s="142" t="s">
        <v>68</v>
      </c>
    </row>
    <row r="4" spans="1:17" ht="25.5" customHeight="1">
      <c r="A4" s="77" t="s">
        <v>41</v>
      </c>
      <c r="B4" s="77" t="s">
        <v>82</v>
      </c>
      <c r="C4" s="141"/>
      <c r="D4" s="141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41"/>
    </row>
    <row r="5" spans="1:17" ht="17.25" customHeight="1">
      <c r="A5" s="77" t="s">
        <v>74</v>
      </c>
      <c r="B5" s="77" t="s">
        <v>74</v>
      </c>
      <c r="C5" s="77" t="s">
        <v>74</v>
      </c>
      <c r="D5" s="78">
        <v>1</v>
      </c>
      <c r="E5" s="78">
        <v>2</v>
      </c>
      <c r="F5" s="78">
        <v>3</v>
      </c>
      <c r="G5" s="78">
        <v>4</v>
      </c>
      <c r="H5" s="78">
        <v>5</v>
      </c>
      <c r="I5" s="78">
        <v>6</v>
      </c>
      <c r="J5" s="78">
        <v>7</v>
      </c>
      <c r="K5" s="78">
        <v>8</v>
      </c>
      <c r="L5" s="78">
        <v>9</v>
      </c>
      <c r="M5" s="78">
        <v>10</v>
      </c>
      <c r="N5" s="78">
        <v>11</v>
      </c>
      <c r="O5" s="78">
        <v>12</v>
      </c>
      <c r="P5" s="78">
        <v>13</v>
      </c>
      <c r="Q5" s="78">
        <v>14</v>
      </c>
    </row>
    <row r="6" spans="1:17" ht="27.75" customHeight="1">
      <c r="A6" s="79"/>
      <c r="B6" s="80"/>
      <c r="C6" s="45" t="s">
        <v>22</v>
      </c>
      <c r="D6" s="81">
        <f aca="true" t="shared" si="0" ref="D6:D22">SUM(E6:Q6)</f>
        <v>653.365896</v>
      </c>
      <c r="E6" s="81">
        <f aca="true" t="shared" si="1" ref="E6:Q6">SUM(E7,E14,E18)</f>
        <v>653.365896</v>
      </c>
      <c r="F6" s="81">
        <f t="shared" si="1"/>
        <v>0</v>
      </c>
      <c r="G6" s="81">
        <f t="shared" si="1"/>
        <v>0</v>
      </c>
      <c r="H6" s="81">
        <f t="shared" si="1"/>
        <v>0</v>
      </c>
      <c r="I6" s="81">
        <f t="shared" si="1"/>
        <v>0</v>
      </c>
      <c r="J6" s="81">
        <f t="shared" si="1"/>
        <v>0</v>
      </c>
      <c r="K6" s="81">
        <f t="shared" si="1"/>
        <v>0</v>
      </c>
      <c r="L6" s="81">
        <f t="shared" si="1"/>
        <v>0</v>
      </c>
      <c r="M6" s="81">
        <f t="shared" si="1"/>
        <v>0</v>
      </c>
      <c r="N6" s="81">
        <f t="shared" si="1"/>
        <v>0</v>
      </c>
      <c r="O6" s="81">
        <f t="shared" si="1"/>
        <v>0</v>
      </c>
      <c r="P6" s="81">
        <f t="shared" si="1"/>
        <v>0</v>
      </c>
      <c r="Q6" s="81">
        <f t="shared" si="1"/>
        <v>0</v>
      </c>
    </row>
    <row r="7" spans="1:17" ht="27.75" customHeight="1">
      <c r="A7" s="79">
        <v>301</v>
      </c>
      <c r="B7" s="80"/>
      <c r="C7" s="45" t="s">
        <v>60</v>
      </c>
      <c r="D7" s="81">
        <f t="shared" si="0"/>
        <v>307.86325999999997</v>
      </c>
      <c r="E7" s="82">
        <f aca="true" t="shared" si="2" ref="E7:Q7">SUM(E8:E13)</f>
        <v>307.86325999999997</v>
      </c>
      <c r="F7" s="82">
        <f t="shared" si="2"/>
        <v>0</v>
      </c>
      <c r="G7" s="82">
        <f t="shared" si="2"/>
        <v>0</v>
      </c>
      <c r="H7" s="82">
        <f t="shared" si="2"/>
        <v>0</v>
      </c>
      <c r="I7" s="82">
        <f t="shared" si="2"/>
        <v>0</v>
      </c>
      <c r="J7" s="82">
        <f t="shared" si="2"/>
        <v>0</v>
      </c>
      <c r="K7" s="82">
        <f t="shared" si="2"/>
        <v>0</v>
      </c>
      <c r="L7" s="82">
        <f t="shared" si="2"/>
        <v>0</v>
      </c>
      <c r="M7" s="82">
        <f t="shared" si="2"/>
        <v>0</v>
      </c>
      <c r="N7" s="82">
        <f t="shared" si="2"/>
        <v>0</v>
      </c>
      <c r="O7" s="82">
        <f t="shared" si="2"/>
        <v>0</v>
      </c>
      <c r="P7" s="82">
        <f t="shared" si="2"/>
        <v>0</v>
      </c>
      <c r="Q7" s="82">
        <f t="shared" si="2"/>
        <v>0</v>
      </c>
    </row>
    <row r="8" spans="1:17" ht="27.75" customHeight="1">
      <c r="A8" s="79">
        <v>301</v>
      </c>
      <c r="B8" s="83" t="s">
        <v>89</v>
      </c>
      <c r="C8" s="45" t="s">
        <v>95</v>
      </c>
      <c r="D8" s="84">
        <f t="shared" si="0"/>
        <v>303.964</v>
      </c>
      <c r="E8" s="104">
        <v>303.964</v>
      </c>
      <c r="F8" s="85"/>
      <c r="G8" s="86"/>
      <c r="H8" s="86"/>
      <c r="I8" s="81"/>
      <c r="J8" s="81"/>
      <c r="K8" s="81"/>
      <c r="L8" s="81"/>
      <c r="M8" s="81"/>
      <c r="N8" s="81"/>
      <c r="O8" s="81"/>
      <c r="P8" s="81"/>
      <c r="Q8" s="81"/>
    </row>
    <row r="9" spans="1:17" ht="27.75" customHeight="1">
      <c r="A9" s="79">
        <v>301</v>
      </c>
      <c r="B9" s="87">
        <v>2</v>
      </c>
      <c r="C9" s="45" t="s">
        <v>50</v>
      </c>
      <c r="D9" s="84">
        <f t="shared" si="0"/>
        <v>0</v>
      </c>
      <c r="E9" s="119">
        <v>0</v>
      </c>
      <c r="F9" s="85"/>
      <c r="G9" s="85"/>
      <c r="H9" s="85"/>
      <c r="I9" s="81"/>
      <c r="J9" s="81"/>
      <c r="K9" s="81"/>
      <c r="L9" s="81"/>
      <c r="M9" s="81"/>
      <c r="N9" s="81"/>
      <c r="O9" s="81"/>
      <c r="P9" s="81"/>
      <c r="Q9" s="81"/>
    </row>
    <row r="10" spans="1:17" ht="27.75" customHeight="1">
      <c r="A10" s="79">
        <v>301</v>
      </c>
      <c r="B10" s="87">
        <v>3</v>
      </c>
      <c r="C10" s="45" t="s">
        <v>114</v>
      </c>
      <c r="D10" s="84">
        <f t="shared" si="0"/>
        <v>0</v>
      </c>
      <c r="E10" s="117">
        <v>0</v>
      </c>
      <c r="F10" s="85"/>
      <c r="G10" s="85"/>
      <c r="H10" s="85"/>
      <c r="I10" s="84"/>
      <c r="J10" s="84"/>
      <c r="K10" s="84"/>
      <c r="L10" s="81"/>
      <c r="M10" s="81"/>
      <c r="N10" s="81"/>
      <c r="O10" s="81"/>
      <c r="P10" s="81"/>
      <c r="Q10" s="81"/>
    </row>
    <row r="11" spans="1:17" ht="27.75" customHeight="1">
      <c r="A11" s="79">
        <v>301</v>
      </c>
      <c r="B11" s="87">
        <v>4</v>
      </c>
      <c r="C11" s="45" t="s">
        <v>20</v>
      </c>
      <c r="D11" s="84">
        <f t="shared" si="0"/>
        <v>3.899259999999998</v>
      </c>
      <c r="E11" s="117">
        <v>3.899259999999998</v>
      </c>
      <c r="F11" s="85"/>
      <c r="G11" s="85"/>
      <c r="H11" s="85"/>
      <c r="I11" s="84"/>
      <c r="J11" s="84"/>
      <c r="K11" s="84"/>
      <c r="L11" s="84"/>
      <c r="M11" s="84"/>
      <c r="N11" s="84"/>
      <c r="O11" s="81"/>
      <c r="P11" s="81"/>
      <c r="Q11" s="81"/>
    </row>
    <row r="12" spans="1:20" ht="27.75" customHeight="1">
      <c r="A12" s="79">
        <v>301</v>
      </c>
      <c r="B12" s="87">
        <v>5</v>
      </c>
      <c r="C12" s="88" t="s">
        <v>26</v>
      </c>
      <c r="D12" s="84">
        <f t="shared" si="0"/>
        <v>0</v>
      </c>
      <c r="E12" s="117">
        <v>0</v>
      </c>
      <c r="F12" s="89"/>
      <c r="G12" s="89"/>
      <c r="H12" s="85"/>
      <c r="I12" s="82"/>
      <c r="J12" s="84"/>
      <c r="K12" s="82"/>
      <c r="L12" s="84"/>
      <c r="M12" s="84"/>
      <c r="N12" s="84"/>
      <c r="O12" s="81"/>
      <c r="P12" s="81"/>
      <c r="Q12" s="90"/>
      <c r="R12" s="19"/>
      <c r="S12" s="19"/>
      <c r="T12" s="19"/>
    </row>
    <row r="13" spans="1:20" ht="27.75" customHeight="1">
      <c r="A13" s="79">
        <v>301</v>
      </c>
      <c r="B13" s="87">
        <v>99</v>
      </c>
      <c r="C13" s="88" t="s">
        <v>42</v>
      </c>
      <c r="D13" s="84">
        <f t="shared" si="0"/>
        <v>0</v>
      </c>
      <c r="E13" s="116">
        <v>0</v>
      </c>
      <c r="F13" s="104">
        <v>0</v>
      </c>
      <c r="G13" s="118">
        <v>0</v>
      </c>
      <c r="H13" s="91"/>
      <c r="I13" s="104">
        <v>0</v>
      </c>
      <c r="J13" s="91"/>
      <c r="K13" s="104">
        <v>0</v>
      </c>
      <c r="L13" s="85"/>
      <c r="M13" s="84"/>
      <c r="N13" s="84"/>
      <c r="O13" s="81"/>
      <c r="P13" s="92"/>
      <c r="Q13" s="104">
        <v>0</v>
      </c>
      <c r="R13" s="19"/>
      <c r="T13" s="19"/>
    </row>
    <row r="14" spans="1:19" ht="27.75" customHeight="1">
      <c r="A14" s="79">
        <v>302</v>
      </c>
      <c r="B14" s="87"/>
      <c r="C14" s="88" t="s">
        <v>77</v>
      </c>
      <c r="D14" s="81">
        <f t="shared" si="0"/>
        <v>0</v>
      </c>
      <c r="E14" s="93">
        <f aca="true" t="shared" si="3" ref="E14:Q14">SUM(E15:E17)</f>
        <v>0</v>
      </c>
      <c r="F14" s="93">
        <f t="shared" si="3"/>
        <v>0</v>
      </c>
      <c r="G14" s="93">
        <f t="shared" si="3"/>
        <v>0</v>
      </c>
      <c r="H14" s="93">
        <f t="shared" si="3"/>
        <v>0</v>
      </c>
      <c r="I14" s="93">
        <f t="shared" si="3"/>
        <v>0</v>
      </c>
      <c r="J14" s="93">
        <f t="shared" si="3"/>
        <v>0</v>
      </c>
      <c r="K14" s="93">
        <f t="shared" si="3"/>
        <v>0</v>
      </c>
      <c r="L14" s="93">
        <f t="shared" si="3"/>
        <v>0</v>
      </c>
      <c r="M14" s="93">
        <f t="shared" si="3"/>
        <v>0</v>
      </c>
      <c r="N14" s="93">
        <f t="shared" si="3"/>
        <v>0</v>
      </c>
      <c r="O14" s="93">
        <f t="shared" si="3"/>
        <v>0</v>
      </c>
      <c r="P14" s="93">
        <f t="shared" si="3"/>
        <v>0</v>
      </c>
      <c r="Q14" s="93">
        <f t="shared" si="3"/>
        <v>0</v>
      </c>
      <c r="R14" s="19"/>
      <c r="S14" s="19"/>
    </row>
    <row r="15" spans="1:20" ht="27.75" customHeight="1">
      <c r="A15" s="79">
        <v>302</v>
      </c>
      <c r="B15" s="87">
        <v>1</v>
      </c>
      <c r="C15" s="88" t="s">
        <v>46</v>
      </c>
      <c r="D15" s="81">
        <f t="shared" si="0"/>
        <v>0</v>
      </c>
      <c r="E15" s="115">
        <v>0</v>
      </c>
      <c r="F15" s="104">
        <v>0</v>
      </c>
      <c r="G15" s="118">
        <v>0</v>
      </c>
      <c r="H15" s="91"/>
      <c r="I15" s="104">
        <v>0</v>
      </c>
      <c r="J15" s="91"/>
      <c r="K15" s="104">
        <v>0</v>
      </c>
      <c r="L15" s="85"/>
      <c r="M15" s="84"/>
      <c r="N15" s="84"/>
      <c r="O15" s="81"/>
      <c r="P15" s="92"/>
      <c r="Q15" s="104">
        <v>0</v>
      </c>
      <c r="R15" s="19"/>
      <c r="T15" s="19"/>
    </row>
    <row r="16" spans="1:19" ht="27.75" customHeight="1">
      <c r="A16" s="79">
        <v>302</v>
      </c>
      <c r="B16" s="87">
        <v>28</v>
      </c>
      <c r="C16" s="88" t="s">
        <v>69</v>
      </c>
      <c r="D16" s="81">
        <f t="shared" si="0"/>
        <v>0</v>
      </c>
      <c r="E16" s="117">
        <v>0</v>
      </c>
      <c r="F16" s="94"/>
      <c r="G16" s="94"/>
      <c r="H16" s="85"/>
      <c r="I16" s="95"/>
      <c r="J16" s="84"/>
      <c r="K16" s="95"/>
      <c r="L16" s="84"/>
      <c r="M16" s="84"/>
      <c r="N16" s="84"/>
      <c r="O16" s="81"/>
      <c r="P16" s="81"/>
      <c r="Q16" s="96"/>
      <c r="S16" s="19"/>
    </row>
    <row r="17" spans="1:18" ht="27.75" customHeight="1">
      <c r="A17" s="79">
        <v>302</v>
      </c>
      <c r="B17" s="87">
        <v>29</v>
      </c>
      <c r="C17" s="88" t="s">
        <v>59</v>
      </c>
      <c r="D17" s="81">
        <f t="shared" si="0"/>
        <v>0</v>
      </c>
      <c r="E17" s="104">
        <v>0</v>
      </c>
      <c r="F17" s="85"/>
      <c r="G17" s="85"/>
      <c r="H17" s="85"/>
      <c r="I17" s="84"/>
      <c r="J17" s="84"/>
      <c r="K17" s="84"/>
      <c r="L17" s="84"/>
      <c r="M17" s="84"/>
      <c r="N17" s="84"/>
      <c r="O17" s="81"/>
      <c r="P17" s="81"/>
      <c r="Q17" s="84"/>
      <c r="R17" s="19"/>
    </row>
    <row r="18" spans="1:17" ht="27.75" customHeight="1">
      <c r="A18" s="79">
        <v>303</v>
      </c>
      <c r="B18" s="87"/>
      <c r="C18" s="88" t="s">
        <v>6</v>
      </c>
      <c r="D18" s="81">
        <f t="shared" si="0"/>
        <v>345.502636</v>
      </c>
      <c r="E18" s="93">
        <f aca="true" t="shared" si="4" ref="E18:Q18">SUM(E19:E22)</f>
        <v>345.502636</v>
      </c>
      <c r="F18" s="93">
        <f t="shared" si="4"/>
        <v>0</v>
      </c>
      <c r="G18" s="93">
        <f t="shared" si="4"/>
        <v>0</v>
      </c>
      <c r="H18" s="93">
        <f t="shared" si="4"/>
        <v>0</v>
      </c>
      <c r="I18" s="93">
        <f t="shared" si="4"/>
        <v>0</v>
      </c>
      <c r="J18" s="93">
        <f t="shared" si="4"/>
        <v>0</v>
      </c>
      <c r="K18" s="93">
        <f t="shared" si="4"/>
        <v>0</v>
      </c>
      <c r="L18" s="93">
        <f t="shared" si="4"/>
        <v>0</v>
      </c>
      <c r="M18" s="93">
        <f t="shared" si="4"/>
        <v>0</v>
      </c>
      <c r="N18" s="93">
        <f t="shared" si="4"/>
        <v>0</v>
      </c>
      <c r="O18" s="93">
        <f t="shared" si="4"/>
        <v>0</v>
      </c>
      <c r="P18" s="93">
        <f t="shared" si="4"/>
        <v>0</v>
      </c>
      <c r="Q18" s="93">
        <f t="shared" si="4"/>
        <v>0</v>
      </c>
    </row>
    <row r="19" spans="1:17" ht="27.75" customHeight="1">
      <c r="A19" s="79">
        <v>303</v>
      </c>
      <c r="B19" s="87">
        <v>1</v>
      </c>
      <c r="C19" s="88" t="s">
        <v>83</v>
      </c>
      <c r="D19" s="81">
        <f t="shared" si="0"/>
        <v>8.114</v>
      </c>
      <c r="E19" s="117">
        <v>8.114</v>
      </c>
      <c r="F19" s="85"/>
      <c r="G19" s="85"/>
      <c r="H19" s="85"/>
      <c r="I19" s="84"/>
      <c r="J19" s="84"/>
      <c r="K19" s="84"/>
      <c r="L19" s="84"/>
      <c r="M19" s="81"/>
      <c r="N19" s="81"/>
      <c r="O19" s="81"/>
      <c r="P19" s="81"/>
      <c r="Q19" s="84"/>
    </row>
    <row r="20" spans="1:17" ht="27.75" customHeight="1">
      <c r="A20" s="79">
        <v>303</v>
      </c>
      <c r="B20" s="87">
        <v>2</v>
      </c>
      <c r="C20" s="88" t="s">
        <v>28</v>
      </c>
      <c r="D20" s="81">
        <f t="shared" si="0"/>
        <v>306.19456</v>
      </c>
      <c r="E20" s="117">
        <v>306.19456</v>
      </c>
      <c r="F20" s="85"/>
      <c r="G20" s="85"/>
      <c r="H20" s="85"/>
      <c r="I20" s="84"/>
      <c r="J20" s="84"/>
      <c r="K20" s="84"/>
      <c r="L20" s="84"/>
      <c r="M20" s="81"/>
      <c r="N20" s="81"/>
      <c r="O20" s="81"/>
      <c r="P20" s="81"/>
      <c r="Q20" s="84"/>
    </row>
    <row r="21" spans="1:17" ht="27.75" customHeight="1">
      <c r="A21" s="79">
        <v>303</v>
      </c>
      <c r="B21" s="87">
        <v>11</v>
      </c>
      <c r="C21" s="88" t="s">
        <v>90</v>
      </c>
      <c r="D21" s="81">
        <f t="shared" si="0"/>
        <v>31.194076</v>
      </c>
      <c r="E21" s="117">
        <v>31.194076</v>
      </c>
      <c r="F21" s="89"/>
      <c r="G21" s="89"/>
      <c r="H21" s="85"/>
      <c r="I21" s="82"/>
      <c r="J21" s="81"/>
      <c r="K21" s="82"/>
      <c r="L21" s="84"/>
      <c r="M21" s="81"/>
      <c r="N21" s="81"/>
      <c r="O21" s="81"/>
      <c r="P21" s="81"/>
      <c r="Q21" s="82"/>
    </row>
    <row r="22" spans="1:17" ht="27.75" customHeight="1">
      <c r="A22" s="79">
        <v>303</v>
      </c>
      <c r="B22" s="87">
        <v>99</v>
      </c>
      <c r="C22" s="88" t="s">
        <v>21</v>
      </c>
      <c r="D22" s="81">
        <f t="shared" si="0"/>
        <v>0</v>
      </c>
      <c r="E22" s="116">
        <v>0</v>
      </c>
      <c r="F22" s="104">
        <v>0</v>
      </c>
      <c r="G22" s="118">
        <v>0</v>
      </c>
      <c r="H22" s="97"/>
      <c r="I22" s="104">
        <v>0</v>
      </c>
      <c r="J22" s="97"/>
      <c r="K22" s="104">
        <v>0</v>
      </c>
      <c r="L22" s="86"/>
      <c r="M22" s="81"/>
      <c r="N22" s="81"/>
      <c r="O22" s="81"/>
      <c r="P22" s="92"/>
      <c r="Q22" s="104">
        <v>0</v>
      </c>
    </row>
    <row r="23" spans="1:17" ht="25.5" customHeight="1">
      <c r="A23" s="140" t="s">
        <v>13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</row>
    <row r="24" spans="1:17" ht="12.75" customHeight="1">
      <c r="A24" s="108" t="s">
        <v>37</v>
      </c>
      <c r="B24" s="76"/>
      <c r="C24" s="76"/>
      <c r="P24" s="139" t="s">
        <v>55</v>
      </c>
      <c r="Q24" s="139"/>
    </row>
    <row r="25" spans="1:17" ht="15.75" customHeight="1">
      <c r="A25" s="141" t="s">
        <v>113</v>
      </c>
      <c r="B25" s="141"/>
      <c r="C25" s="141" t="s">
        <v>30</v>
      </c>
      <c r="D25" s="141" t="s">
        <v>91</v>
      </c>
      <c r="E25" s="126" t="s">
        <v>102</v>
      </c>
      <c r="F25" s="126" t="s">
        <v>47</v>
      </c>
      <c r="G25" s="126" t="s">
        <v>18</v>
      </c>
      <c r="H25" s="126" t="s">
        <v>35</v>
      </c>
      <c r="I25" s="126" t="s">
        <v>70</v>
      </c>
      <c r="J25" s="126" t="s">
        <v>71</v>
      </c>
      <c r="K25" s="126" t="s">
        <v>67</v>
      </c>
      <c r="L25" s="126" t="s">
        <v>103</v>
      </c>
      <c r="M25" s="126" t="s">
        <v>92</v>
      </c>
      <c r="N25" s="126" t="s">
        <v>34</v>
      </c>
      <c r="O25" s="126" t="s">
        <v>51</v>
      </c>
      <c r="P25" s="136" t="s">
        <v>97</v>
      </c>
      <c r="Q25" s="142" t="s">
        <v>68</v>
      </c>
    </row>
    <row r="26" spans="1:17" ht="25.5" customHeight="1">
      <c r="A26" s="77" t="s">
        <v>41</v>
      </c>
      <c r="B26" s="77" t="s">
        <v>82</v>
      </c>
      <c r="C26" s="141"/>
      <c r="D26" s="141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41"/>
    </row>
    <row r="27" spans="1:17" ht="17.25" customHeight="1">
      <c r="A27" s="77" t="s">
        <v>74</v>
      </c>
      <c r="B27" s="77" t="s">
        <v>74</v>
      </c>
      <c r="C27" s="77" t="s">
        <v>74</v>
      </c>
      <c r="D27" s="78">
        <v>1</v>
      </c>
      <c r="E27" s="78">
        <v>2</v>
      </c>
      <c r="F27" s="78">
        <v>3</v>
      </c>
      <c r="G27" s="78">
        <v>4</v>
      </c>
      <c r="H27" s="78">
        <v>5</v>
      </c>
      <c r="I27" s="78">
        <v>6</v>
      </c>
      <c r="J27" s="78">
        <v>7</v>
      </c>
      <c r="K27" s="78">
        <v>8</v>
      </c>
      <c r="L27" s="78">
        <v>9</v>
      </c>
      <c r="M27" s="78">
        <v>10</v>
      </c>
      <c r="N27" s="78">
        <v>11</v>
      </c>
      <c r="O27" s="78">
        <v>12</v>
      </c>
      <c r="P27" s="78">
        <v>13</v>
      </c>
      <c r="Q27" s="78">
        <v>14</v>
      </c>
    </row>
    <row r="28" spans="1:17" ht="27.75" customHeight="1">
      <c r="A28" s="79"/>
      <c r="B28" s="80"/>
      <c r="C28" s="45" t="s">
        <v>22</v>
      </c>
      <c r="D28" s="81">
        <f aca="true" t="shared" si="5" ref="D28:D44">SUM(E28:Q28)</f>
        <v>653.365896</v>
      </c>
      <c r="E28" s="81">
        <f aca="true" t="shared" si="6" ref="E28:Q28">SUM(E29,E36,E40)</f>
        <v>653.365896</v>
      </c>
      <c r="F28" s="81">
        <f t="shared" si="6"/>
        <v>0</v>
      </c>
      <c r="G28" s="81">
        <f t="shared" si="6"/>
        <v>0</v>
      </c>
      <c r="H28" s="81">
        <f t="shared" si="6"/>
        <v>0</v>
      </c>
      <c r="I28" s="81">
        <f t="shared" si="6"/>
        <v>0</v>
      </c>
      <c r="J28" s="81">
        <f t="shared" si="6"/>
        <v>0</v>
      </c>
      <c r="K28" s="81">
        <f t="shared" si="6"/>
        <v>0</v>
      </c>
      <c r="L28" s="81">
        <f t="shared" si="6"/>
        <v>0</v>
      </c>
      <c r="M28" s="81">
        <f t="shared" si="6"/>
        <v>0</v>
      </c>
      <c r="N28" s="81">
        <f t="shared" si="6"/>
        <v>0</v>
      </c>
      <c r="O28" s="81">
        <f t="shared" si="6"/>
        <v>0</v>
      </c>
      <c r="P28" s="81">
        <f t="shared" si="6"/>
        <v>0</v>
      </c>
      <c r="Q28" s="81">
        <f t="shared" si="6"/>
        <v>0</v>
      </c>
    </row>
    <row r="29" spans="1:17" ht="27.75" customHeight="1">
      <c r="A29" s="79">
        <v>301</v>
      </c>
      <c r="B29" s="80"/>
      <c r="C29" s="45" t="s">
        <v>60</v>
      </c>
      <c r="D29" s="81">
        <f t="shared" si="5"/>
        <v>307.86325999999997</v>
      </c>
      <c r="E29" s="82">
        <f aca="true" t="shared" si="7" ref="E29:Q29">SUM(E30:E35)</f>
        <v>307.86325999999997</v>
      </c>
      <c r="F29" s="82">
        <f t="shared" si="7"/>
        <v>0</v>
      </c>
      <c r="G29" s="82">
        <f t="shared" si="7"/>
        <v>0</v>
      </c>
      <c r="H29" s="82">
        <f t="shared" si="7"/>
        <v>0</v>
      </c>
      <c r="I29" s="82">
        <f t="shared" si="7"/>
        <v>0</v>
      </c>
      <c r="J29" s="82">
        <f t="shared" si="7"/>
        <v>0</v>
      </c>
      <c r="K29" s="82">
        <f t="shared" si="7"/>
        <v>0</v>
      </c>
      <c r="L29" s="82">
        <f t="shared" si="7"/>
        <v>0</v>
      </c>
      <c r="M29" s="82">
        <f t="shared" si="7"/>
        <v>0</v>
      </c>
      <c r="N29" s="82">
        <f t="shared" si="7"/>
        <v>0</v>
      </c>
      <c r="O29" s="82">
        <f t="shared" si="7"/>
        <v>0</v>
      </c>
      <c r="P29" s="82">
        <f t="shared" si="7"/>
        <v>0</v>
      </c>
      <c r="Q29" s="82">
        <f t="shared" si="7"/>
        <v>0</v>
      </c>
    </row>
    <row r="30" spans="1:17" ht="27.75" customHeight="1">
      <c r="A30" s="79">
        <v>301</v>
      </c>
      <c r="B30" s="83" t="s">
        <v>89</v>
      </c>
      <c r="C30" s="45" t="s">
        <v>95</v>
      </c>
      <c r="D30" s="84">
        <f t="shared" si="5"/>
        <v>303.964</v>
      </c>
      <c r="E30" s="104">
        <v>303.964</v>
      </c>
      <c r="F30" s="85"/>
      <c r="G30" s="86"/>
      <c r="H30" s="86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7.75" customHeight="1">
      <c r="A31" s="79">
        <v>301</v>
      </c>
      <c r="B31" s="87">
        <v>2</v>
      </c>
      <c r="C31" s="45" t="s">
        <v>50</v>
      </c>
      <c r="D31" s="84">
        <f t="shared" si="5"/>
        <v>0</v>
      </c>
      <c r="E31" s="119">
        <v>0</v>
      </c>
      <c r="F31" s="85"/>
      <c r="G31" s="85"/>
      <c r="H31" s="85"/>
      <c r="I31" s="81"/>
      <c r="J31" s="81"/>
      <c r="K31" s="81"/>
      <c r="L31" s="81"/>
      <c r="M31" s="81"/>
      <c r="N31" s="81"/>
      <c r="O31" s="81"/>
      <c r="P31" s="81"/>
      <c r="Q31" s="81"/>
    </row>
    <row r="32" spans="1:17" ht="27.75" customHeight="1">
      <c r="A32" s="79">
        <v>301</v>
      </c>
      <c r="B32" s="87">
        <v>3</v>
      </c>
      <c r="C32" s="45" t="s">
        <v>114</v>
      </c>
      <c r="D32" s="84">
        <f t="shared" si="5"/>
        <v>0</v>
      </c>
      <c r="E32" s="117">
        <v>0</v>
      </c>
      <c r="F32" s="85"/>
      <c r="G32" s="85"/>
      <c r="H32" s="85"/>
      <c r="I32" s="84"/>
      <c r="J32" s="84"/>
      <c r="K32" s="84"/>
      <c r="L32" s="81"/>
      <c r="M32" s="81"/>
      <c r="N32" s="81"/>
      <c r="O32" s="81"/>
      <c r="P32" s="81"/>
      <c r="Q32" s="81"/>
    </row>
    <row r="33" spans="1:17" ht="27.75" customHeight="1">
      <c r="A33" s="79">
        <v>301</v>
      </c>
      <c r="B33" s="87">
        <v>4</v>
      </c>
      <c r="C33" s="45" t="s">
        <v>20</v>
      </c>
      <c r="D33" s="84">
        <f t="shared" si="5"/>
        <v>3.899259999999998</v>
      </c>
      <c r="E33" s="117">
        <v>3.899259999999998</v>
      </c>
      <c r="F33" s="85"/>
      <c r="G33" s="85"/>
      <c r="H33" s="85"/>
      <c r="I33" s="84"/>
      <c r="J33" s="84"/>
      <c r="K33" s="84"/>
      <c r="L33" s="84"/>
      <c r="M33" s="84"/>
      <c r="N33" s="84"/>
      <c r="O33" s="81"/>
      <c r="P33" s="81"/>
      <c r="Q33" s="81"/>
    </row>
    <row r="34" spans="1:20" ht="27.75" customHeight="1">
      <c r="A34" s="79">
        <v>301</v>
      </c>
      <c r="B34" s="87">
        <v>5</v>
      </c>
      <c r="C34" s="88" t="s">
        <v>26</v>
      </c>
      <c r="D34" s="84">
        <f t="shared" si="5"/>
        <v>0</v>
      </c>
      <c r="E34" s="117">
        <v>0</v>
      </c>
      <c r="F34" s="89"/>
      <c r="G34" s="89"/>
      <c r="H34" s="85"/>
      <c r="I34" s="82"/>
      <c r="J34" s="84"/>
      <c r="K34" s="82"/>
      <c r="L34" s="84"/>
      <c r="M34" s="84"/>
      <c r="N34" s="84"/>
      <c r="O34" s="81"/>
      <c r="P34" s="81"/>
      <c r="Q34" s="90"/>
      <c r="R34" s="19"/>
      <c r="S34" s="19"/>
      <c r="T34" s="19"/>
    </row>
    <row r="35" spans="1:20" ht="27.75" customHeight="1">
      <c r="A35" s="79">
        <v>301</v>
      </c>
      <c r="B35" s="87">
        <v>99</v>
      </c>
      <c r="C35" s="88" t="s">
        <v>42</v>
      </c>
      <c r="D35" s="84">
        <f t="shared" si="5"/>
        <v>0</v>
      </c>
      <c r="E35" s="116">
        <v>0</v>
      </c>
      <c r="F35" s="104">
        <v>0</v>
      </c>
      <c r="G35" s="118">
        <v>0</v>
      </c>
      <c r="H35" s="91"/>
      <c r="I35" s="104">
        <v>0</v>
      </c>
      <c r="J35" s="91"/>
      <c r="K35" s="104">
        <v>0</v>
      </c>
      <c r="L35" s="85"/>
      <c r="M35" s="84"/>
      <c r="N35" s="84"/>
      <c r="O35" s="81"/>
      <c r="P35" s="92"/>
      <c r="Q35" s="104">
        <v>0</v>
      </c>
      <c r="R35" s="19"/>
      <c r="T35" s="19"/>
    </row>
    <row r="36" spans="1:19" ht="27.75" customHeight="1">
      <c r="A36" s="79">
        <v>302</v>
      </c>
      <c r="B36" s="87"/>
      <c r="C36" s="88" t="s">
        <v>77</v>
      </c>
      <c r="D36" s="81">
        <f t="shared" si="5"/>
        <v>0</v>
      </c>
      <c r="E36" s="93">
        <f aca="true" t="shared" si="8" ref="E36:Q36">SUM(E37:E39)</f>
        <v>0</v>
      </c>
      <c r="F36" s="93">
        <f t="shared" si="8"/>
        <v>0</v>
      </c>
      <c r="G36" s="93">
        <f t="shared" si="8"/>
        <v>0</v>
      </c>
      <c r="H36" s="93">
        <f t="shared" si="8"/>
        <v>0</v>
      </c>
      <c r="I36" s="93">
        <f t="shared" si="8"/>
        <v>0</v>
      </c>
      <c r="J36" s="93">
        <f t="shared" si="8"/>
        <v>0</v>
      </c>
      <c r="K36" s="93">
        <f t="shared" si="8"/>
        <v>0</v>
      </c>
      <c r="L36" s="93">
        <f t="shared" si="8"/>
        <v>0</v>
      </c>
      <c r="M36" s="93">
        <f t="shared" si="8"/>
        <v>0</v>
      </c>
      <c r="N36" s="93">
        <f t="shared" si="8"/>
        <v>0</v>
      </c>
      <c r="O36" s="93">
        <f t="shared" si="8"/>
        <v>0</v>
      </c>
      <c r="P36" s="93">
        <f t="shared" si="8"/>
        <v>0</v>
      </c>
      <c r="Q36" s="93">
        <f t="shared" si="8"/>
        <v>0</v>
      </c>
      <c r="R36" s="19"/>
      <c r="S36" s="19"/>
    </row>
    <row r="37" spans="1:20" ht="27.75" customHeight="1">
      <c r="A37" s="79">
        <v>302</v>
      </c>
      <c r="B37" s="87">
        <v>1</v>
      </c>
      <c r="C37" s="88" t="s">
        <v>46</v>
      </c>
      <c r="D37" s="81">
        <f t="shared" si="5"/>
        <v>0</v>
      </c>
      <c r="E37" s="115">
        <v>0</v>
      </c>
      <c r="F37" s="104">
        <v>0</v>
      </c>
      <c r="G37" s="118">
        <v>0</v>
      </c>
      <c r="H37" s="91"/>
      <c r="I37" s="104">
        <v>0</v>
      </c>
      <c r="J37" s="91"/>
      <c r="K37" s="104">
        <v>0</v>
      </c>
      <c r="L37" s="85"/>
      <c r="M37" s="84"/>
      <c r="N37" s="84"/>
      <c r="O37" s="81"/>
      <c r="P37" s="92"/>
      <c r="Q37" s="104">
        <v>0</v>
      </c>
      <c r="R37" s="19"/>
      <c r="T37" s="19"/>
    </row>
    <row r="38" spans="1:19" ht="27.75" customHeight="1">
      <c r="A38" s="79">
        <v>302</v>
      </c>
      <c r="B38" s="87">
        <v>28</v>
      </c>
      <c r="C38" s="88" t="s">
        <v>69</v>
      </c>
      <c r="D38" s="81">
        <f t="shared" si="5"/>
        <v>0</v>
      </c>
      <c r="E38" s="117">
        <v>0</v>
      </c>
      <c r="F38" s="94"/>
      <c r="G38" s="94"/>
      <c r="H38" s="85"/>
      <c r="I38" s="95"/>
      <c r="J38" s="84"/>
      <c r="K38" s="95"/>
      <c r="L38" s="84"/>
      <c r="M38" s="84"/>
      <c r="N38" s="84"/>
      <c r="O38" s="81"/>
      <c r="P38" s="81"/>
      <c r="Q38" s="96"/>
      <c r="S38" s="19"/>
    </row>
    <row r="39" spans="1:18" ht="27.75" customHeight="1">
      <c r="A39" s="79">
        <v>302</v>
      </c>
      <c r="B39" s="87">
        <v>29</v>
      </c>
      <c r="C39" s="88" t="s">
        <v>59</v>
      </c>
      <c r="D39" s="81">
        <f t="shared" si="5"/>
        <v>0</v>
      </c>
      <c r="E39" s="104">
        <v>0</v>
      </c>
      <c r="F39" s="85"/>
      <c r="G39" s="85"/>
      <c r="H39" s="85"/>
      <c r="I39" s="84"/>
      <c r="J39" s="84"/>
      <c r="K39" s="84"/>
      <c r="L39" s="84"/>
      <c r="M39" s="84"/>
      <c r="N39" s="84"/>
      <c r="O39" s="81"/>
      <c r="P39" s="81"/>
      <c r="Q39" s="84"/>
      <c r="R39" s="19"/>
    </row>
    <row r="40" spans="1:17" ht="27.75" customHeight="1">
      <c r="A40" s="79">
        <v>303</v>
      </c>
      <c r="B40" s="87"/>
      <c r="C40" s="88" t="s">
        <v>6</v>
      </c>
      <c r="D40" s="81">
        <f t="shared" si="5"/>
        <v>345.502636</v>
      </c>
      <c r="E40" s="93">
        <f aca="true" t="shared" si="9" ref="E40:Q40">SUM(E41:E44)</f>
        <v>345.502636</v>
      </c>
      <c r="F40" s="93">
        <f t="shared" si="9"/>
        <v>0</v>
      </c>
      <c r="G40" s="93">
        <f t="shared" si="9"/>
        <v>0</v>
      </c>
      <c r="H40" s="93">
        <f t="shared" si="9"/>
        <v>0</v>
      </c>
      <c r="I40" s="93">
        <f t="shared" si="9"/>
        <v>0</v>
      </c>
      <c r="J40" s="93">
        <f t="shared" si="9"/>
        <v>0</v>
      </c>
      <c r="K40" s="93">
        <f t="shared" si="9"/>
        <v>0</v>
      </c>
      <c r="L40" s="93">
        <f t="shared" si="9"/>
        <v>0</v>
      </c>
      <c r="M40" s="93">
        <f t="shared" si="9"/>
        <v>0</v>
      </c>
      <c r="N40" s="93">
        <f t="shared" si="9"/>
        <v>0</v>
      </c>
      <c r="O40" s="93">
        <f t="shared" si="9"/>
        <v>0</v>
      </c>
      <c r="P40" s="93">
        <f t="shared" si="9"/>
        <v>0</v>
      </c>
      <c r="Q40" s="93">
        <f t="shared" si="9"/>
        <v>0</v>
      </c>
    </row>
    <row r="41" spans="1:17" ht="27.75" customHeight="1">
      <c r="A41" s="79">
        <v>303</v>
      </c>
      <c r="B41" s="87">
        <v>1</v>
      </c>
      <c r="C41" s="88" t="s">
        <v>83</v>
      </c>
      <c r="D41" s="81">
        <f t="shared" si="5"/>
        <v>8.114</v>
      </c>
      <c r="E41" s="117">
        <v>8.114</v>
      </c>
      <c r="F41" s="85"/>
      <c r="G41" s="85"/>
      <c r="H41" s="85"/>
      <c r="I41" s="84"/>
      <c r="J41" s="84"/>
      <c r="K41" s="84"/>
      <c r="L41" s="84"/>
      <c r="M41" s="81"/>
      <c r="N41" s="81"/>
      <c r="O41" s="81"/>
      <c r="P41" s="81"/>
      <c r="Q41" s="84"/>
    </row>
    <row r="42" spans="1:17" ht="27.75" customHeight="1">
      <c r="A42" s="79">
        <v>303</v>
      </c>
      <c r="B42" s="87">
        <v>2</v>
      </c>
      <c r="C42" s="88" t="s">
        <v>28</v>
      </c>
      <c r="D42" s="81">
        <f t="shared" si="5"/>
        <v>306.19456</v>
      </c>
      <c r="E42" s="117">
        <v>306.19456</v>
      </c>
      <c r="F42" s="85"/>
      <c r="G42" s="85"/>
      <c r="H42" s="85"/>
      <c r="I42" s="84"/>
      <c r="J42" s="84"/>
      <c r="K42" s="84"/>
      <c r="L42" s="84"/>
      <c r="M42" s="81"/>
      <c r="N42" s="81"/>
      <c r="O42" s="81"/>
      <c r="P42" s="81"/>
      <c r="Q42" s="84"/>
    </row>
    <row r="43" spans="1:17" ht="27.75" customHeight="1">
      <c r="A43" s="79">
        <v>303</v>
      </c>
      <c r="B43" s="87">
        <v>11</v>
      </c>
      <c r="C43" s="88" t="s">
        <v>90</v>
      </c>
      <c r="D43" s="81">
        <f t="shared" si="5"/>
        <v>31.194076</v>
      </c>
      <c r="E43" s="117">
        <v>31.194076</v>
      </c>
      <c r="F43" s="89"/>
      <c r="G43" s="89"/>
      <c r="H43" s="85"/>
      <c r="I43" s="82"/>
      <c r="J43" s="81"/>
      <c r="K43" s="82"/>
      <c r="L43" s="84"/>
      <c r="M43" s="81"/>
      <c r="N43" s="81"/>
      <c r="O43" s="81"/>
      <c r="P43" s="81"/>
      <c r="Q43" s="82"/>
    </row>
    <row r="44" spans="1:17" ht="27.75" customHeight="1">
      <c r="A44" s="79">
        <v>303</v>
      </c>
      <c r="B44" s="87">
        <v>99</v>
      </c>
      <c r="C44" s="88" t="s">
        <v>21</v>
      </c>
      <c r="D44" s="81">
        <f t="shared" si="5"/>
        <v>0</v>
      </c>
      <c r="E44" s="116">
        <v>0</v>
      </c>
      <c r="F44" s="104">
        <v>0</v>
      </c>
      <c r="G44" s="118">
        <v>0</v>
      </c>
      <c r="H44" s="97"/>
      <c r="I44" s="104">
        <v>0</v>
      </c>
      <c r="J44" s="97"/>
      <c r="K44" s="104">
        <v>0</v>
      </c>
      <c r="L44" s="86"/>
      <c r="M44" s="81"/>
      <c r="N44" s="81"/>
      <c r="O44" s="81"/>
      <c r="P44" s="92"/>
      <c r="Q44" s="104">
        <v>0</v>
      </c>
    </row>
  </sheetData>
  <mergeCells count="36">
    <mergeCell ref="L3:L4"/>
    <mergeCell ref="O3:O4"/>
    <mergeCell ref="P3:P4"/>
    <mergeCell ref="A3:B3"/>
    <mergeCell ref="C3:C4"/>
    <mergeCell ref="D3:D4"/>
    <mergeCell ref="F3:F4"/>
    <mergeCell ref="Q3:Q4"/>
    <mergeCell ref="P2:Q2"/>
    <mergeCell ref="E3:E4"/>
    <mergeCell ref="G3:G4"/>
    <mergeCell ref="H3:H4"/>
    <mergeCell ref="J3:J4"/>
    <mergeCell ref="K3:K4"/>
    <mergeCell ref="M3:M4"/>
    <mergeCell ref="N3:N4"/>
    <mergeCell ref="I3:I4"/>
    <mergeCell ref="A1:Q1"/>
    <mergeCell ref="A25:B25"/>
    <mergeCell ref="C25:C26"/>
    <mergeCell ref="D25:D26"/>
    <mergeCell ref="F25:F26"/>
    <mergeCell ref="I25:I26"/>
    <mergeCell ref="L25:L26"/>
    <mergeCell ref="O25:O26"/>
    <mergeCell ref="P25:P26"/>
    <mergeCell ref="Q25:Q26"/>
    <mergeCell ref="A23:Q23"/>
    <mergeCell ref="P24:Q24"/>
    <mergeCell ref="E25:E26"/>
    <mergeCell ref="G25:G26"/>
    <mergeCell ref="H25:H26"/>
    <mergeCell ref="J25:J26"/>
    <mergeCell ref="K25:K26"/>
    <mergeCell ref="M25:M26"/>
    <mergeCell ref="N25:N26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郑坤丽</cp:lastModifiedBy>
  <dcterms:created xsi:type="dcterms:W3CDTF">2016-03-18T03:54:22Z</dcterms:created>
  <dcterms:modified xsi:type="dcterms:W3CDTF">2016-03-18T03:54:22Z</dcterms:modified>
  <cp:category/>
  <cp:version/>
  <cp:contentType/>
  <cp:contentStatus/>
</cp:coreProperties>
</file>